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R:\Price_Formation\Прайс-лист RTI от 1 апреля 2026\"/>
    </mc:Choice>
  </mc:AlternateContent>
  <xr:revisionPtr revIDLastSave="0" documentId="13_ncr:1_{1CD24580-43CE-417F-A0AC-0819AB304595}" xr6:coauthVersionLast="47" xr6:coauthVersionMax="47" xr10:uidLastSave="{00000000-0000-0000-0000-000000000000}"/>
  <workbookProtection workbookAlgorithmName="SHA-512" workbookHashValue="HGcLjFNHBqly/eoQZEi6PbDJw3E2rym6HWhR7VPX+VXTRjShPdmhng2YiFPyP5uajXhN0lcCsoUJ3+H6ct+uTA==" workbookSaltValue="uKVImIxtnpCFXBsTGVZo2g==" workbookSpinCount="100000" lockStructure="1"/>
  <bookViews>
    <workbookView xWindow="-120" yWindow="-120" windowWidth="29040" windowHeight="15720" xr2:uid="{00000000-000D-0000-FFFF-FFFF00000000}"/>
  </bookViews>
  <sheets>
    <sheet name="Оглавление" sheetId="4" r:id="rId1"/>
    <sheet name="Маты и плиты" sheetId="1" r:id="rId2"/>
    <sheet name="OUT" sheetId="8" state="hidden" r:id="rId3"/>
    <sheet name="ВАЙРЕД МАТ (пал.)" sheetId="10" r:id="rId4"/>
    <sheet name="Цилиндры" sheetId="7" r:id="rId5"/>
    <sheet name="Сопутствующая продукция" sheetId="2" r:id="rId6"/>
    <sheet name="Возможности пр-ва" sheetId="3" r:id="rId7"/>
    <sheet name="Контакты" sheetId="6" r:id="rId8"/>
  </sheets>
  <externalReferences>
    <externalReference r:id="rId9"/>
  </externalReferences>
  <definedNames>
    <definedName name="_xlnm._FilterDatabase" localSheetId="3" hidden="1">'ВАЙРЕД МАТ (пал.)'!$A$15:$AJ$75</definedName>
    <definedName name="_xlnm._FilterDatabase" localSheetId="6" hidden="1">'Возможности пр-ва'!$A$12:$O$46</definedName>
    <definedName name="_xlnm._FilterDatabase" localSheetId="1" hidden="1">'Маты и плиты'!$A$22:$AI$165</definedName>
    <definedName name="_xlnm._FilterDatabase" localSheetId="0" hidden="1">Оглавление!$A$13:$D$41</definedName>
    <definedName name="_xlnm._FilterDatabase" localSheetId="5" hidden="1">'Сопутствующая продукция'!$A$16:$P$37</definedName>
    <definedName name="_xlnm._FilterDatabase" localSheetId="4" hidden="1">Цилиндры!$A$16:$V$959</definedName>
    <definedName name="csDesignMode">1</definedName>
    <definedName name="Materials_Data">#REF!</definedName>
    <definedName name="_xlnm.Print_Titles" localSheetId="3">'ВАЙРЕД МАТ (пал.)'!$14:$15</definedName>
    <definedName name="_xlnm.Print_Titles" localSheetId="6">'Возможности пр-ва'!$1:$12</definedName>
    <definedName name="_xlnm.Print_Titles" localSheetId="1">'Маты и плиты'!$21:$22</definedName>
    <definedName name="_xlnm.Print_Titles" localSheetId="5">'Сопутствующая продукция'!$15:$16</definedName>
    <definedName name="_xlnm.Print_Titles" localSheetId="4">Цилиндры!$15:$16</definedName>
    <definedName name="НДС" localSheetId="4">#REF!</definedName>
    <definedName name="НДС">#REF!</definedName>
    <definedName name="_xlnm.Print_Area" localSheetId="3">'ВАЙРЕД МАТ (пал.)'!$A$1:$AD$75</definedName>
    <definedName name="_xlnm.Print_Area" localSheetId="6">'Возможности пр-ва'!$A$1:$O$46</definedName>
    <definedName name="_xlnm.Print_Area" localSheetId="7">Контакты!$A$1:$C$21</definedName>
    <definedName name="_xlnm.Print_Area" localSheetId="1">'Маты и плиты'!$A$1:$AC$165</definedName>
    <definedName name="_xlnm.Print_Area" localSheetId="0">Оглавление!$A$1:$D$83</definedName>
    <definedName name="_xlnm.Print_Area" localSheetId="5">'Сопутствующая продукция'!$A$1:$L$37</definedName>
    <definedName name="_xlnm.Print_Area" localSheetId="4">Цилиндры!$A$1:$Q$959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8" i="2" l="1"/>
  <c r="L28" i="2" s="1"/>
  <c r="J28" i="2"/>
  <c r="K27" i="2"/>
  <c r="L27" i="2" s="1"/>
  <c r="J27" i="2"/>
  <c r="K26" i="2"/>
  <c r="L26" i="2" s="1"/>
  <c r="J26" i="2"/>
  <c r="K25" i="2"/>
  <c r="L25" i="2" s="1"/>
  <c r="J25" i="2"/>
  <c r="I28" i="2"/>
  <c r="I27" i="2"/>
  <c r="I26" i="2"/>
  <c r="I25" i="2"/>
  <c r="W578" i="7" l="1"/>
  <c r="W579" i="7"/>
  <c r="W580" i="7"/>
  <c r="W581" i="7"/>
  <c r="W582" i="7"/>
  <c r="W583" i="7"/>
  <c r="W584" i="7"/>
  <c r="W585" i="7"/>
  <c r="W586" i="7"/>
  <c r="W587" i="7"/>
  <c r="W588" i="7"/>
  <c r="W589" i="7"/>
  <c r="W590" i="7"/>
  <c r="W591" i="7"/>
  <c r="W592" i="7"/>
  <c r="W593" i="7"/>
  <c r="W594" i="7"/>
  <c r="W595" i="7"/>
  <c r="W596" i="7"/>
  <c r="W597" i="7"/>
  <c r="W598" i="7"/>
  <c r="W599" i="7"/>
  <c r="W600" i="7"/>
  <c r="W601" i="7"/>
  <c r="W602" i="7"/>
  <c r="W603" i="7"/>
  <c r="W604" i="7"/>
  <c r="W605" i="7"/>
  <c r="W606" i="7"/>
  <c r="W577" i="7"/>
  <c r="P589" i="7" l="1"/>
  <c r="P918" i="7"/>
  <c r="P869" i="7"/>
  <c r="Q918" i="7" l="1"/>
  <c r="Q869" i="7"/>
  <c r="I30" i="2"/>
  <c r="AC16" i="10"/>
  <c r="AC17" i="10"/>
  <c r="AC18" i="10"/>
  <c r="AC19" i="10"/>
  <c r="AC20" i="10"/>
  <c r="AC21" i="10"/>
  <c r="AC22" i="10"/>
  <c r="AC23" i="10"/>
  <c r="AC24" i="10"/>
  <c r="AC25" i="10"/>
  <c r="AC26" i="10"/>
  <c r="AC27" i="10"/>
  <c r="AC28" i="10"/>
  <c r="AC29" i="10"/>
  <c r="AC30" i="10"/>
  <c r="AC31" i="10"/>
  <c r="AC32" i="10"/>
  <c r="AC33" i="10"/>
  <c r="AC34" i="10"/>
  <c r="AC35" i="10"/>
  <c r="AC36" i="10"/>
  <c r="AC37" i="10"/>
  <c r="AC38" i="10"/>
  <c r="AC39" i="10"/>
  <c r="AC40" i="10"/>
  <c r="AC41" i="10"/>
  <c r="AC42" i="10"/>
  <c r="AC43" i="10"/>
  <c r="AC44" i="10"/>
  <c r="AC45" i="10"/>
  <c r="AC46" i="10"/>
  <c r="AC47" i="10"/>
  <c r="AC48" i="10"/>
  <c r="AC49" i="10"/>
  <c r="AC50" i="10"/>
  <c r="AC51" i="10"/>
  <c r="AC52" i="10"/>
  <c r="AC53" i="10"/>
  <c r="AC54" i="10"/>
  <c r="AC55" i="10"/>
  <c r="AC56" i="10"/>
  <c r="AC57" i="10"/>
  <c r="AC58" i="10"/>
  <c r="AC59" i="10"/>
  <c r="AC60" i="10"/>
  <c r="AC61" i="10"/>
  <c r="AC62" i="10"/>
  <c r="AC63" i="10"/>
  <c r="AC64" i="10"/>
  <c r="AC65" i="10"/>
  <c r="AC66" i="10"/>
  <c r="AC67" i="10"/>
  <c r="AC68" i="10"/>
  <c r="AC69" i="10"/>
  <c r="AC70" i="10"/>
  <c r="AC71" i="10"/>
  <c r="AC72" i="10"/>
  <c r="AC73" i="10"/>
  <c r="AC74" i="10"/>
  <c r="AC75" i="10"/>
  <c r="N867" i="7" l="1"/>
  <c r="O867" i="7" s="1"/>
  <c r="N851" i="7"/>
  <c r="O851" i="7" s="1"/>
  <c r="N827" i="7"/>
  <c r="O827" i="7" s="1"/>
  <c r="N825" i="7"/>
  <c r="O825" i="7" s="1"/>
  <c r="N824" i="7"/>
  <c r="O824" i="7" s="1"/>
  <c r="N821" i="7"/>
  <c r="O821" i="7" s="1"/>
  <c r="N817" i="7"/>
  <c r="O817" i="7" s="1"/>
  <c r="N797" i="7"/>
  <c r="O797" i="7" s="1"/>
  <c r="N791" i="7"/>
  <c r="O791" i="7" s="1"/>
  <c r="P797" i="7"/>
  <c r="P867" i="7"/>
  <c r="P851" i="7"/>
  <c r="P827" i="7"/>
  <c r="P824" i="7"/>
  <c r="P825" i="7"/>
  <c r="P821" i="7"/>
  <c r="P817" i="7"/>
  <c r="P791" i="7"/>
  <c r="P618" i="7"/>
  <c r="P616" i="7"/>
  <c r="P612" i="7"/>
  <c r="P610" i="7"/>
  <c r="P608" i="7"/>
  <c r="P614" i="7"/>
  <c r="P653" i="7"/>
  <c r="P654" i="7"/>
  <c r="P655" i="7"/>
  <c r="P656" i="7"/>
  <c r="P657" i="7"/>
  <c r="P658" i="7"/>
  <c r="P659" i="7"/>
  <c r="P660" i="7"/>
  <c r="P661" i="7"/>
  <c r="P662" i="7"/>
  <c r="P663" i="7"/>
  <c r="P664" i="7"/>
  <c r="P665" i="7"/>
  <c r="P666" i="7"/>
  <c r="P652" i="7"/>
  <c r="P623" i="7"/>
  <c r="P624" i="7"/>
  <c r="P625" i="7"/>
  <c r="P626" i="7"/>
  <c r="P627" i="7"/>
  <c r="P628" i="7"/>
  <c r="P629" i="7"/>
  <c r="P630" i="7"/>
  <c r="P631" i="7"/>
  <c r="P632" i="7"/>
  <c r="P633" i="7"/>
  <c r="P634" i="7"/>
  <c r="P635" i="7"/>
  <c r="P636" i="7"/>
  <c r="P622" i="7"/>
  <c r="P599" i="7"/>
  <c r="P595" i="7"/>
  <c r="P593" i="7"/>
  <c r="P575" i="7"/>
  <c r="P569" i="7"/>
  <c r="P565" i="7"/>
  <c r="P563" i="7"/>
  <c r="P539" i="7"/>
  <c r="P535" i="7"/>
  <c r="P533" i="7"/>
  <c r="S455" i="7"/>
  <c r="S456" i="7"/>
  <c r="S457" i="7"/>
  <c r="S453" i="7"/>
  <c r="S449" i="7"/>
  <c r="Q625" i="7" l="1"/>
  <c r="Q632" i="7"/>
  <c r="Q827" i="7"/>
  <c r="Q565" i="7"/>
  <c r="Q631" i="7"/>
  <c r="Q664" i="7"/>
  <c r="Q614" i="7"/>
  <c r="Q851" i="7"/>
  <c r="Q622" i="7"/>
  <c r="Q658" i="7"/>
  <c r="Q653" i="7"/>
  <c r="Q569" i="7"/>
  <c r="Q630" i="7"/>
  <c r="Q663" i="7"/>
  <c r="Q608" i="7"/>
  <c r="Q867" i="7"/>
  <c r="Q627" i="7"/>
  <c r="Q618" i="7"/>
  <c r="Q563" i="7"/>
  <c r="Q665" i="7"/>
  <c r="Q575" i="7"/>
  <c r="Q629" i="7"/>
  <c r="Q662" i="7"/>
  <c r="Q610" i="7"/>
  <c r="Q797" i="7"/>
  <c r="Q593" i="7"/>
  <c r="Q628" i="7"/>
  <c r="Q661" i="7"/>
  <c r="Q612" i="7"/>
  <c r="Q636" i="7"/>
  <c r="Q624" i="7"/>
  <c r="Q657" i="7"/>
  <c r="Q817" i="7"/>
  <c r="Q616" i="7"/>
  <c r="Q659" i="7"/>
  <c r="Q791" i="7"/>
  <c r="Q533" i="7"/>
  <c r="Q821" i="7"/>
  <c r="Q535" i="7"/>
  <c r="Q634" i="7"/>
  <c r="Q652" i="7"/>
  <c r="Q655" i="7"/>
  <c r="Q825" i="7"/>
  <c r="Q599" i="7"/>
  <c r="Q635" i="7"/>
  <c r="Q623" i="7"/>
  <c r="Q656" i="7"/>
  <c r="Q539" i="7"/>
  <c r="Q633" i="7"/>
  <c r="Q666" i="7"/>
  <c r="Q654" i="7"/>
  <c r="Q824" i="7"/>
  <c r="Q595" i="7"/>
  <c r="Q660" i="7"/>
  <c r="Q626" i="7"/>
  <c r="S607" i="7"/>
  <c r="S608" i="7"/>
  <c r="S609" i="7"/>
  <c r="S610" i="7"/>
  <c r="S611" i="7"/>
  <c r="S612" i="7"/>
  <c r="S613" i="7"/>
  <c r="S614" i="7"/>
  <c r="S615" i="7"/>
  <c r="S616" i="7"/>
  <c r="S617" i="7"/>
  <c r="S618" i="7"/>
  <c r="S619" i="7"/>
  <c r="S620" i="7"/>
  <c r="S621" i="7"/>
  <c r="S622" i="7"/>
  <c r="S623" i="7"/>
  <c r="S624" i="7"/>
  <c r="S625" i="7"/>
  <c r="S626" i="7"/>
  <c r="S627" i="7"/>
  <c r="S628" i="7"/>
  <c r="S629" i="7"/>
  <c r="S630" i="7"/>
  <c r="S631" i="7"/>
  <c r="S632" i="7"/>
  <c r="S633" i="7"/>
  <c r="S634" i="7"/>
  <c r="S635" i="7"/>
  <c r="S636" i="7"/>
  <c r="S637" i="7"/>
  <c r="S638" i="7"/>
  <c r="S639" i="7"/>
  <c r="S640" i="7"/>
  <c r="S641" i="7"/>
  <c r="S642" i="7"/>
  <c r="S643" i="7"/>
  <c r="S644" i="7"/>
  <c r="S645" i="7"/>
  <c r="S646" i="7"/>
  <c r="S647" i="7"/>
  <c r="S648" i="7"/>
  <c r="S649" i="7"/>
  <c r="S650" i="7"/>
  <c r="S651" i="7"/>
  <c r="S652" i="7"/>
  <c r="S653" i="7"/>
  <c r="S654" i="7"/>
  <c r="S655" i="7"/>
  <c r="S656" i="7"/>
  <c r="S657" i="7"/>
  <c r="S658" i="7"/>
  <c r="S659" i="7"/>
  <c r="S660" i="7"/>
  <c r="S661" i="7"/>
  <c r="S662" i="7"/>
  <c r="S663" i="7"/>
  <c r="S664" i="7"/>
  <c r="S665" i="7"/>
  <c r="S666" i="7"/>
  <c r="S605" i="7"/>
  <c r="S606" i="7"/>
  <c r="S604" i="7"/>
  <c r="S602" i="7"/>
  <c r="S603" i="7"/>
  <c r="S577" i="7"/>
  <c r="S578" i="7"/>
  <c r="S579" i="7"/>
  <c r="S580" i="7"/>
  <c r="S581" i="7"/>
  <c r="S582" i="7"/>
  <c r="S583" i="7"/>
  <c r="S584" i="7"/>
  <c r="S585" i="7"/>
  <c r="S586" i="7"/>
  <c r="S587" i="7"/>
  <c r="S588" i="7"/>
  <c r="S589" i="7"/>
  <c r="S590" i="7"/>
  <c r="S591" i="7"/>
  <c r="S592" i="7"/>
  <c r="S593" i="7"/>
  <c r="S594" i="7"/>
  <c r="S595" i="7"/>
  <c r="S596" i="7"/>
  <c r="S597" i="7"/>
  <c r="S598" i="7"/>
  <c r="S599" i="7"/>
  <c r="S600" i="7"/>
  <c r="S601" i="7"/>
  <c r="S572" i="7"/>
  <c r="S573" i="7"/>
  <c r="S574" i="7"/>
  <c r="S575" i="7"/>
  <c r="S576" i="7"/>
  <c r="S546" i="7"/>
  <c r="S547" i="7"/>
  <c r="S548" i="7"/>
  <c r="S549" i="7"/>
  <c r="S550" i="7"/>
  <c r="S551" i="7"/>
  <c r="S552" i="7"/>
  <c r="S553" i="7"/>
  <c r="S554" i="7"/>
  <c r="S555" i="7"/>
  <c r="S556" i="7"/>
  <c r="S557" i="7"/>
  <c r="S558" i="7"/>
  <c r="S559" i="7"/>
  <c r="S560" i="7"/>
  <c r="S561" i="7"/>
  <c r="S562" i="7"/>
  <c r="S563" i="7"/>
  <c r="S564" i="7"/>
  <c r="S565" i="7"/>
  <c r="S566" i="7"/>
  <c r="S567" i="7"/>
  <c r="S568" i="7"/>
  <c r="S569" i="7"/>
  <c r="S570" i="7"/>
  <c r="S571" i="7"/>
  <c r="S545" i="7"/>
  <c r="S544" i="7"/>
  <c r="S542" i="7"/>
  <c r="S543" i="7"/>
  <c r="S521" i="7"/>
  <c r="S522" i="7"/>
  <c r="S523" i="7"/>
  <c r="S524" i="7"/>
  <c r="S525" i="7"/>
  <c r="S526" i="7"/>
  <c r="S527" i="7"/>
  <c r="S528" i="7"/>
  <c r="S529" i="7"/>
  <c r="S530" i="7"/>
  <c r="S531" i="7"/>
  <c r="S532" i="7"/>
  <c r="S533" i="7"/>
  <c r="S534" i="7"/>
  <c r="S535" i="7"/>
  <c r="S536" i="7"/>
  <c r="S537" i="7"/>
  <c r="S538" i="7"/>
  <c r="S539" i="7"/>
  <c r="S540" i="7"/>
  <c r="S541" i="7"/>
  <c r="S512" i="7"/>
  <c r="S513" i="7"/>
  <c r="S514" i="7"/>
  <c r="S515" i="7"/>
  <c r="S516" i="7"/>
  <c r="S517" i="7"/>
  <c r="S518" i="7"/>
  <c r="S519" i="7"/>
  <c r="S520" i="7"/>
  <c r="S488" i="7"/>
  <c r="S489" i="7"/>
  <c r="S490" i="7"/>
  <c r="S491" i="7"/>
  <c r="S492" i="7"/>
  <c r="S493" i="7"/>
  <c r="S494" i="7"/>
  <c r="S495" i="7"/>
  <c r="S496" i="7"/>
  <c r="S497" i="7"/>
  <c r="S498" i="7"/>
  <c r="S499" i="7"/>
  <c r="S500" i="7"/>
  <c r="S501" i="7"/>
  <c r="S502" i="7"/>
  <c r="S503" i="7"/>
  <c r="S504" i="7"/>
  <c r="S505" i="7"/>
  <c r="S506" i="7"/>
  <c r="S507" i="7"/>
  <c r="S508" i="7"/>
  <c r="S509" i="7"/>
  <c r="S510" i="7"/>
  <c r="S511" i="7"/>
  <c r="S487" i="7"/>
  <c r="P469" i="7"/>
  <c r="P486" i="7"/>
  <c r="P605" i="7"/>
  <c r="P603" i="7"/>
  <c r="P602" i="7"/>
  <c r="P573" i="7"/>
  <c r="P572" i="7"/>
  <c r="P545" i="7"/>
  <c r="P543" i="7"/>
  <c r="P542" i="7"/>
  <c r="P515" i="7"/>
  <c r="P513" i="7"/>
  <c r="P512" i="7"/>
  <c r="Q545" i="7" l="1"/>
  <c r="Q572" i="7"/>
  <c r="Q542" i="7"/>
  <c r="Q573" i="7"/>
  <c r="Q603" i="7"/>
  <c r="Q605" i="7"/>
  <c r="Q486" i="7"/>
  <c r="Q543" i="7"/>
  <c r="Q512" i="7"/>
  <c r="Q469" i="7"/>
  <c r="Q602" i="7"/>
  <c r="Q513" i="7"/>
  <c r="Q515" i="7"/>
  <c r="P485" i="7"/>
  <c r="P484" i="7"/>
  <c r="P483" i="7"/>
  <c r="P482" i="7"/>
  <c r="P481" i="7"/>
  <c r="P480" i="7"/>
  <c r="P479" i="7"/>
  <c r="P478" i="7"/>
  <c r="P477" i="7"/>
  <c r="P476" i="7"/>
  <c r="P475" i="7"/>
  <c r="P474" i="7"/>
  <c r="P473" i="7"/>
  <c r="P472" i="7"/>
  <c r="Q477" i="7" l="1"/>
  <c r="Q481" i="7"/>
  <c r="Q482" i="7"/>
  <c r="Q476" i="7"/>
  <c r="Q483" i="7"/>
  <c r="Q479" i="7"/>
  <c r="Q473" i="7"/>
  <c r="Q478" i="7"/>
  <c r="Q480" i="7"/>
  <c r="Q472" i="7"/>
  <c r="Q484" i="7"/>
  <c r="Q485" i="7"/>
  <c r="Q474" i="7"/>
  <c r="Q475" i="7"/>
  <c r="S21" i="10"/>
  <c r="P955" i="7" l="1"/>
  <c r="P926" i="7"/>
  <c r="P916" i="7"/>
  <c r="P904" i="7"/>
  <c r="P902" i="7"/>
  <c r="P880" i="7"/>
  <c r="P872" i="7"/>
  <c r="P870" i="7"/>
  <c r="Q870" i="7" l="1"/>
  <c r="Q872" i="7"/>
  <c r="Q902" i="7"/>
  <c r="Q916" i="7"/>
  <c r="Q880" i="7"/>
  <c r="Q904" i="7"/>
  <c r="Q926" i="7"/>
  <c r="Q955" i="7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35" i="10"/>
  <c r="W36" i="10"/>
  <c r="W37" i="10"/>
  <c r="W38" i="10"/>
  <c r="W39" i="10"/>
  <c r="W40" i="10"/>
  <c r="W41" i="10"/>
  <c r="W42" i="10"/>
  <c r="W43" i="10"/>
  <c r="W44" i="10"/>
  <c r="W45" i="10"/>
  <c r="W46" i="10"/>
  <c r="W47" i="10"/>
  <c r="W48" i="10"/>
  <c r="W49" i="10"/>
  <c r="W50" i="10"/>
  <c r="W51" i="10"/>
  <c r="W52" i="10"/>
  <c r="W53" i="10"/>
  <c r="W54" i="10"/>
  <c r="W55" i="10"/>
  <c r="W56" i="10"/>
  <c r="W57" i="10"/>
  <c r="W58" i="10"/>
  <c r="W59" i="10"/>
  <c r="W60" i="10"/>
  <c r="W61" i="10"/>
  <c r="W62" i="10"/>
  <c r="W63" i="10"/>
  <c r="W64" i="10"/>
  <c r="W65" i="10"/>
  <c r="W66" i="10"/>
  <c r="W67" i="10"/>
  <c r="W68" i="10"/>
  <c r="W69" i="10"/>
  <c r="W70" i="10"/>
  <c r="W71" i="10"/>
  <c r="W72" i="10"/>
  <c r="W73" i="10"/>
  <c r="W74" i="10"/>
  <c r="W75" i="10"/>
  <c r="W17" i="10"/>
  <c r="W16" i="10"/>
  <c r="R18" i="10"/>
  <c r="S18" i="10"/>
  <c r="R19" i="10"/>
  <c r="S19" i="10"/>
  <c r="R20" i="10"/>
  <c r="S20" i="10"/>
  <c r="R21" i="10"/>
  <c r="R22" i="10"/>
  <c r="S22" i="10"/>
  <c r="R23" i="10"/>
  <c r="S23" i="10"/>
  <c r="R24" i="10"/>
  <c r="S24" i="10"/>
  <c r="R25" i="10"/>
  <c r="S25" i="10"/>
  <c r="R26" i="10"/>
  <c r="S26" i="10"/>
  <c r="R27" i="10"/>
  <c r="S27" i="10"/>
  <c r="R28" i="10"/>
  <c r="S28" i="10"/>
  <c r="R29" i="10"/>
  <c r="S29" i="10"/>
  <c r="R30" i="10"/>
  <c r="S30" i="10"/>
  <c r="R31" i="10"/>
  <c r="S31" i="10"/>
  <c r="R32" i="10"/>
  <c r="S32" i="10"/>
  <c r="R33" i="10"/>
  <c r="S33" i="10"/>
  <c r="R34" i="10"/>
  <c r="S34" i="10"/>
  <c r="R35" i="10"/>
  <c r="S35" i="10"/>
  <c r="R36" i="10"/>
  <c r="S36" i="10"/>
  <c r="R37" i="10"/>
  <c r="S37" i="10"/>
  <c r="R38" i="10"/>
  <c r="S38" i="10"/>
  <c r="R39" i="10"/>
  <c r="S39" i="10"/>
  <c r="R40" i="10"/>
  <c r="S40" i="10"/>
  <c r="R41" i="10"/>
  <c r="S41" i="10"/>
  <c r="R42" i="10"/>
  <c r="S42" i="10"/>
  <c r="R43" i="10"/>
  <c r="S43" i="10"/>
  <c r="R44" i="10"/>
  <c r="S44" i="10"/>
  <c r="R45" i="10"/>
  <c r="S45" i="10"/>
  <c r="R46" i="10"/>
  <c r="S46" i="10"/>
  <c r="R47" i="10"/>
  <c r="S47" i="10"/>
  <c r="R48" i="10"/>
  <c r="S48" i="10"/>
  <c r="R49" i="10"/>
  <c r="S49" i="10"/>
  <c r="R50" i="10"/>
  <c r="S50" i="10"/>
  <c r="R51" i="10"/>
  <c r="S51" i="10"/>
  <c r="R52" i="10"/>
  <c r="S52" i="10"/>
  <c r="R53" i="10"/>
  <c r="S53" i="10"/>
  <c r="R54" i="10"/>
  <c r="S54" i="10"/>
  <c r="R55" i="10"/>
  <c r="S55" i="10"/>
  <c r="R56" i="10"/>
  <c r="S56" i="10"/>
  <c r="R57" i="10"/>
  <c r="S57" i="10"/>
  <c r="R58" i="10"/>
  <c r="S58" i="10"/>
  <c r="R59" i="10"/>
  <c r="S59" i="10"/>
  <c r="R60" i="10"/>
  <c r="S60" i="10"/>
  <c r="R61" i="10"/>
  <c r="S61" i="10"/>
  <c r="R62" i="10"/>
  <c r="S62" i="10"/>
  <c r="R63" i="10"/>
  <c r="S63" i="10"/>
  <c r="R64" i="10"/>
  <c r="S64" i="10"/>
  <c r="R65" i="10"/>
  <c r="S65" i="10"/>
  <c r="R66" i="10"/>
  <c r="S66" i="10"/>
  <c r="R67" i="10"/>
  <c r="S67" i="10"/>
  <c r="R68" i="10"/>
  <c r="S68" i="10"/>
  <c r="R69" i="10"/>
  <c r="S69" i="10"/>
  <c r="R70" i="10"/>
  <c r="S70" i="10"/>
  <c r="R71" i="10"/>
  <c r="S71" i="10"/>
  <c r="R72" i="10"/>
  <c r="S72" i="10"/>
  <c r="R73" i="10"/>
  <c r="S73" i="10"/>
  <c r="R74" i="10"/>
  <c r="S74" i="10"/>
  <c r="R75" i="10"/>
  <c r="S75" i="10"/>
  <c r="R17" i="10"/>
  <c r="S17" i="10"/>
  <c r="S16" i="10"/>
  <c r="R16" i="10"/>
  <c r="AE75" i="10"/>
  <c r="AE74" i="10"/>
  <c r="AE73" i="10"/>
  <c r="AE72" i="10"/>
  <c r="AE71" i="10"/>
  <c r="AE70" i="10"/>
  <c r="AE69" i="10"/>
  <c r="AE68" i="10"/>
  <c r="AE67" i="10"/>
  <c r="AE66" i="10"/>
  <c r="AE65" i="10"/>
  <c r="AE64" i="10"/>
  <c r="AE63" i="10"/>
  <c r="AE62" i="10"/>
  <c r="AE61" i="10"/>
  <c r="AE60" i="10"/>
  <c r="AE59" i="10"/>
  <c r="AE58" i="10"/>
  <c r="AE57" i="10"/>
  <c r="AE56" i="10"/>
  <c r="AE55" i="10"/>
  <c r="AE54" i="10"/>
  <c r="AE53" i="10"/>
  <c r="AE52" i="10"/>
  <c r="AE51" i="10"/>
  <c r="AE50" i="10"/>
  <c r="AE49" i="10"/>
  <c r="AE48" i="10"/>
  <c r="AE47" i="10"/>
  <c r="AE46" i="10"/>
  <c r="AE45" i="10"/>
  <c r="AE44" i="10"/>
  <c r="AE43" i="10"/>
  <c r="AE42" i="10"/>
  <c r="AE41" i="10"/>
  <c r="AE40" i="10"/>
  <c r="AE39" i="10"/>
  <c r="AE38" i="10"/>
  <c r="AE37" i="10"/>
  <c r="AE36" i="10"/>
  <c r="AE35" i="10"/>
  <c r="AE34" i="10"/>
  <c r="AE33" i="10"/>
  <c r="AE32" i="10"/>
  <c r="AE31" i="10"/>
  <c r="AE30" i="10"/>
  <c r="AE29" i="10"/>
  <c r="AE28" i="10"/>
  <c r="AE27" i="10"/>
  <c r="AE26" i="10"/>
  <c r="AE25" i="10"/>
  <c r="AE24" i="10"/>
  <c r="AE23" i="10"/>
  <c r="AE22" i="10"/>
  <c r="AE21" i="10"/>
  <c r="AE20" i="10"/>
  <c r="AE19" i="10"/>
  <c r="AE18" i="10"/>
  <c r="AE17" i="10"/>
  <c r="AE16" i="10"/>
  <c r="AD37" i="10" l="1"/>
  <c r="AD16" i="10"/>
  <c r="AD46" i="10"/>
  <c r="AD31" i="10"/>
  <c r="AD22" i="10"/>
  <c r="AD52" i="10"/>
  <c r="AD17" i="10"/>
  <c r="AD41" i="10"/>
  <c r="AD53" i="10"/>
  <c r="AD19" i="10"/>
  <c r="AD43" i="10"/>
  <c r="AD28" i="10"/>
  <c r="AD29" i="10"/>
  <c r="AD47" i="10"/>
  <c r="AD73" i="10"/>
  <c r="AD40" i="10"/>
  <c r="AD64" i="10"/>
  <c r="AD23" i="10"/>
  <c r="AD18" i="10"/>
  <c r="AD24" i="10"/>
  <c r="AD30" i="10"/>
  <c r="AD36" i="10"/>
  <c r="AD42" i="10"/>
  <c r="AD48" i="10"/>
  <c r="AD54" i="10"/>
  <c r="AD60" i="10"/>
  <c r="AD72" i="10"/>
  <c r="AD67" i="10"/>
  <c r="AD34" i="10"/>
  <c r="AD58" i="10"/>
  <c r="AD35" i="10"/>
  <c r="AD59" i="10"/>
  <c r="AD49" i="10"/>
  <c r="AD25" i="10"/>
  <c r="AD61" i="10"/>
  <c r="AD26" i="10"/>
  <c r="AD38" i="10"/>
  <c r="AD50" i="10"/>
  <c r="AD68" i="10"/>
  <c r="AD55" i="10"/>
  <c r="AD20" i="10"/>
  <c r="AD32" i="10"/>
  <c r="AD44" i="10"/>
  <c r="AD56" i="10"/>
  <c r="AD62" i="10"/>
  <c r="AD74" i="10"/>
  <c r="AD21" i="10"/>
  <c r="AD27" i="10"/>
  <c r="AD33" i="10"/>
  <c r="AD39" i="10"/>
  <c r="AD45" i="10"/>
  <c r="AD51" i="10"/>
  <c r="AD57" i="10"/>
  <c r="AD63" i="10"/>
  <c r="AA70" i="10"/>
  <c r="AD70" i="10"/>
  <c r="AA65" i="10"/>
  <c r="AD65" i="10"/>
  <c r="AA66" i="10"/>
  <c r="AD66" i="10"/>
  <c r="AA71" i="10"/>
  <c r="AD71" i="10"/>
  <c r="AA69" i="10"/>
  <c r="AD69" i="10"/>
  <c r="AA75" i="10"/>
  <c r="AD75" i="10"/>
  <c r="AA34" i="10"/>
  <c r="AA42" i="10"/>
  <c r="Y74" i="10"/>
  <c r="Y62" i="10"/>
  <c r="Y50" i="10"/>
  <c r="Y38" i="10"/>
  <c r="Y26" i="10"/>
  <c r="AA22" i="10"/>
  <c r="X73" i="10"/>
  <c r="X37" i="10"/>
  <c r="AA33" i="10"/>
  <c r="Y69" i="10"/>
  <c r="Y57" i="10"/>
  <c r="Y45" i="10"/>
  <c r="Y33" i="10"/>
  <c r="Y21" i="10"/>
  <c r="Y68" i="10"/>
  <c r="Y56" i="10"/>
  <c r="Y44" i="10"/>
  <c r="Y32" i="10"/>
  <c r="Y20" i="10"/>
  <c r="Y67" i="10"/>
  <c r="X55" i="10"/>
  <c r="X43" i="10"/>
  <c r="X31" i="10"/>
  <c r="X19" i="10"/>
  <c r="X45" i="10"/>
  <c r="X66" i="10"/>
  <c r="X54" i="10"/>
  <c r="X42" i="10"/>
  <c r="X30" i="10"/>
  <c r="X18" i="10"/>
  <c r="X44" i="10"/>
  <c r="Y16" i="10"/>
  <c r="X65" i="10"/>
  <c r="X53" i="10"/>
  <c r="X41" i="10"/>
  <c r="X29" i="10"/>
  <c r="X74" i="10"/>
  <c r="X38" i="10"/>
  <c r="X17" i="10"/>
  <c r="X64" i="10"/>
  <c r="X52" i="10"/>
  <c r="X40" i="10"/>
  <c r="X28" i="10"/>
  <c r="AA44" i="10"/>
  <c r="AA72" i="10"/>
  <c r="X75" i="10"/>
  <c r="X63" i="10"/>
  <c r="X51" i="10"/>
  <c r="X39" i="10"/>
  <c r="X27" i="10"/>
  <c r="X69" i="10"/>
  <c r="X33" i="10"/>
  <c r="AA56" i="10"/>
  <c r="X68" i="10"/>
  <c r="X32" i="10"/>
  <c r="Y73" i="10"/>
  <c r="Y61" i="10"/>
  <c r="Y49" i="10"/>
  <c r="Y37" i="10"/>
  <c r="Y25" i="10"/>
  <c r="X62" i="10"/>
  <c r="X26" i="10"/>
  <c r="AA68" i="10"/>
  <c r="AA73" i="10"/>
  <c r="X72" i="10"/>
  <c r="Y60" i="10"/>
  <c r="Y48" i="10"/>
  <c r="Y36" i="10"/>
  <c r="Y24" i="10"/>
  <c r="X61" i="10"/>
  <c r="X25" i="10"/>
  <c r="AA24" i="10"/>
  <c r="AA63" i="10"/>
  <c r="X71" i="10"/>
  <c r="X59" i="10"/>
  <c r="X47" i="10"/>
  <c r="X35" i="10"/>
  <c r="X23" i="10"/>
  <c r="X57" i="10"/>
  <c r="X21" i="10"/>
  <c r="X70" i="10"/>
  <c r="X58" i="10"/>
  <c r="X46" i="10"/>
  <c r="X34" i="10"/>
  <c r="X22" i="10"/>
  <c r="X56" i="10"/>
  <c r="X20" i="10"/>
  <c r="X50" i="10"/>
  <c r="Y59" i="10"/>
  <c r="X49" i="10"/>
  <c r="Y19" i="10"/>
  <c r="Y72" i="10"/>
  <c r="X60" i="10"/>
  <c r="X48" i="10"/>
  <c r="X36" i="10"/>
  <c r="X24" i="10"/>
  <c r="Y70" i="10"/>
  <c r="Y58" i="10"/>
  <c r="Y46" i="10"/>
  <c r="Y34" i="10"/>
  <c r="Y22" i="10"/>
  <c r="Y55" i="10"/>
  <c r="Y43" i="10"/>
  <c r="Y71" i="10"/>
  <c r="Y47" i="10"/>
  <c r="Y35" i="10"/>
  <c r="Y23" i="10"/>
  <c r="Y66" i="10"/>
  <c r="Y54" i="10"/>
  <c r="Y42" i="10"/>
  <c r="Y30" i="10"/>
  <c r="Y18" i="10"/>
  <c r="Y31" i="10"/>
  <c r="X16" i="10"/>
  <c r="X67" i="10"/>
  <c r="Y65" i="10"/>
  <c r="Y53" i="10"/>
  <c r="Y41" i="10"/>
  <c r="Y29" i="10"/>
  <c r="Y64" i="10"/>
  <c r="Y52" i="10"/>
  <c r="Y40" i="10"/>
  <c r="Y28" i="10"/>
  <c r="Y17" i="10"/>
  <c r="Y75" i="10"/>
  <c r="Y63" i="10"/>
  <c r="Y51" i="10"/>
  <c r="Y39" i="10"/>
  <c r="Y27" i="10"/>
  <c r="AA45" i="10"/>
  <c r="AA30" i="10"/>
  <c r="AA51" i="10"/>
  <c r="AA52" i="10"/>
  <c r="AA16" i="10"/>
  <c r="AA36" i="10"/>
  <c r="AA54" i="10"/>
  <c r="AA67" i="10"/>
  <c r="AA20" i="10"/>
  <c r="AA27" i="10"/>
  <c r="AA62" i="10"/>
  <c r="AA18" i="10"/>
  <c r="AA60" i="10"/>
  <c r="AA64" i="10"/>
  <c r="AA40" i="10"/>
  <c r="AA50" i="10"/>
  <c r="AA38" i="10"/>
  <c r="AA48" i="10"/>
  <c r="AA26" i="10"/>
  <c r="AA32" i="10"/>
  <c r="AA58" i="10"/>
  <c r="AA35" i="10"/>
  <c r="AA41" i="10"/>
  <c r="AA19" i="10"/>
  <c r="AA28" i="10"/>
  <c r="AA39" i="10"/>
  <c r="AA57" i="10"/>
  <c r="AA21" i="10"/>
  <c r="AA53" i="10"/>
  <c r="AA59" i="10"/>
  <c r="AA74" i="10"/>
  <c r="AA46" i="10"/>
  <c r="AA29" i="10"/>
  <c r="AA25" i="10"/>
  <c r="AA47" i="10"/>
  <c r="AA23" i="10"/>
  <c r="AA31" i="10"/>
  <c r="AA17" i="10"/>
  <c r="AA37" i="10"/>
  <c r="AA43" i="10"/>
  <c r="AA49" i="10"/>
  <c r="AA55" i="10"/>
  <c r="AA61" i="10"/>
  <c r="AJ65" i="10" l="1"/>
  <c r="AB23" i="10"/>
  <c r="AB60" i="10"/>
  <c r="AB45" i="10"/>
  <c r="AB19" i="10"/>
  <c r="AB47" i="10"/>
  <c r="AB41" i="10"/>
  <c r="AB18" i="10"/>
  <c r="AB72" i="10"/>
  <c r="AB33" i="10"/>
  <c r="AB75" i="10"/>
  <c r="AB25" i="10"/>
  <c r="AB35" i="10"/>
  <c r="AB62" i="10"/>
  <c r="AB44" i="10"/>
  <c r="AB29" i="10"/>
  <c r="AB27" i="10"/>
  <c r="AB69" i="10"/>
  <c r="AB46" i="10"/>
  <c r="AB58" i="10"/>
  <c r="AB20" i="10"/>
  <c r="AB22" i="10"/>
  <c r="AB61" i="10"/>
  <c r="AB74" i="10"/>
  <c r="AB32" i="10"/>
  <c r="AB67" i="10"/>
  <c r="AB56" i="10"/>
  <c r="AB71" i="10"/>
  <c r="AB55" i="10"/>
  <c r="AB59" i="10"/>
  <c r="AB26" i="10"/>
  <c r="AB54" i="10"/>
  <c r="AB73" i="10"/>
  <c r="AB49" i="10"/>
  <c r="AB53" i="10"/>
  <c r="AB48" i="10"/>
  <c r="AB36" i="10"/>
  <c r="AB68" i="10"/>
  <c r="AB66" i="10"/>
  <c r="AB43" i="10"/>
  <c r="AB21" i="10"/>
  <c r="AB38" i="10"/>
  <c r="AB16" i="10"/>
  <c r="AB37" i="10"/>
  <c r="AB57" i="10"/>
  <c r="AB50" i="10"/>
  <c r="AB52" i="10"/>
  <c r="AB63" i="10"/>
  <c r="AB65" i="10"/>
  <c r="AB17" i="10"/>
  <c r="AB39" i="10"/>
  <c r="AB40" i="10"/>
  <c r="AB51" i="10"/>
  <c r="AB24" i="10"/>
  <c r="AB42" i="10"/>
  <c r="AB31" i="10"/>
  <c r="AB28" i="10"/>
  <c r="AB64" i="10"/>
  <c r="AB30" i="10"/>
  <c r="AB34" i="10"/>
  <c r="AB70" i="10"/>
  <c r="AJ70" i="10"/>
  <c r="AJ66" i="10"/>
  <c r="AJ75" i="10"/>
  <c r="AJ71" i="10"/>
  <c r="AJ69" i="10"/>
  <c r="AJ30" i="10"/>
  <c r="AJ32" i="10"/>
  <c r="AJ64" i="10"/>
  <c r="AJ52" i="10"/>
  <c r="AJ63" i="10"/>
  <c r="AJ51" i="10"/>
  <c r="AJ42" i="10"/>
  <c r="AJ60" i="10"/>
  <c r="AJ44" i="10"/>
  <c r="AJ20" i="10"/>
  <c r="AJ22" i="10"/>
  <c r="AJ54" i="10"/>
  <c r="AJ56" i="10"/>
  <c r="AJ58" i="10"/>
  <c r="AJ34" i="10"/>
  <c r="AJ45" i="10"/>
  <c r="AJ62" i="10"/>
  <c r="AJ33" i="10"/>
  <c r="AJ48" i="10"/>
  <c r="AJ27" i="10"/>
  <c r="AJ38" i="10"/>
  <c r="AJ67" i="10"/>
  <c r="AJ40" i="10"/>
  <c r="AJ36" i="10"/>
  <c r="AJ73" i="10"/>
  <c r="AJ16" i="10"/>
  <c r="AJ68" i="10"/>
  <c r="AJ72" i="10"/>
  <c r="AJ24" i="10"/>
  <c r="AJ50" i="10"/>
  <c r="AJ18" i="10"/>
  <c r="AJ26" i="10"/>
  <c r="AJ55" i="10"/>
  <c r="AJ74" i="10"/>
  <c r="AJ35" i="10"/>
  <c r="AJ29" i="10"/>
  <c r="AJ61" i="10"/>
  <c r="AJ47" i="10"/>
  <c r="AJ49" i="10"/>
  <c r="AJ53" i="10"/>
  <c r="AJ43" i="10"/>
  <c r="AJ25" i="10"/>
  <c r="AJ59" i="10"/>
  <c r="AJ39" i="10"/>
  <c r="AJ37" i="10"/>
  <c r="AJ23" i="10"/>
  <c r="AJ46" i="10"/>
  <c r="AJ21" i="10"/>
  <c r="AJ57" i="10"/>
  <c r="AJ19" i="10"/>
  <c r="AJ28" i="10"/>
  <c r="AJ31" i="10"/>
  <c r="AJ17" i="10"/>
  <c r="AJ41" i="10"/>
  <c r="P457" i="7" l="1"/>
  <c r="Q457" i="7" l="1"/>
  <c r="P509" i="7"/>
  <c r="P505" i="7"/>
  <c r="P503" i="7"/>
  <c r="AB23" i="1"/>
  <c r="Q503" i="7" l="1"/>
  <c r="Q505" i="7"/>
  <c r="Q509" i="7"/>
  <c r="Z23" i="1"/>
  <c r="AC23" i="1"/>
  <c r="L469" i="7"/>
  <c r="N469" i="7" s="1"/>
  <c r="O469" i="7" s="1"/>
  <c r="AI23" i="1" l="1"/>
  <c r="AA23" i="1"/>
  <c r="P468" i="7"/>
  <c r="L651" i="7"/>
  <c r="N651" i="7" s="1"/>
  <c r="O651" i="7" s="1"/>
  <c r="L621" i="7"/>
  <c r="N621" i="7" s="1"/>
  <c r="O621" i="7" s="1"/>
  <c r="L650" i="7"/>
  <c r="N650" i="7" s="1"/>
  <c r="O650" i="7" s="1"/>
  <c r="L620" i="7"/>
  <c r="N620" i="7" s="1"/>
  <c r="O620" i="7" s="1"/>
  <c r="L649" i="7"/>
  <c r="N649" i="7" s="1"/>
  <c r="O649" i="7" s="1"/>
  <c r="L619" i="7"/>
  <c r="N619" i="7" s="1"/>
  <c r="O619" i="7" s="1"/>
  <c r="L648" i="7"/>
  <c r="N648" i="7" s="1"/>
  <c r="O648" i="7" s="1"/>
  <c r="L618" i="7"/>
  <c r="N618" i="7" s="1"/>
  <c r="O618" i="7" s="1"/>
  <c r="L468" i="7"/>
  <c r="N468" i="7" s="1"/>
  <c r="O468" i="7" s="1"/>
  <c r="L647" i="7"/>
  <c r="N647" i="7" s="1"/>
  <c r="O647" i="7" s="1"/>
  <c r="L617" i="7"/>
  <c r="N617" i="7" s="1"/>
  <c r="O617" i="7" s="1"/>
  <c r="L646" i="7"/>
  <c r="N646" i="7" s="1"/>
  <c r="O646" i="7" s="1"/>
  <c r="L616" i="7"/>
  <c r="N616" i="7" s="1"/>
  <c r="O616" i="7" s="1"/>
  <c r="L645" i="7"/>
  <c r="N645" i="7" s="1"/>
  <c r="O645" i="7" s="1"/>
  <c r="L615" i="7"/>
  <c r="N615" i="7" s="1"/>
  <c r="O615" i="7" s="1"/>
  <c r="L644" i="7"/>
  <c r="N644" i="7" s="1"/>
  <c r="O644" i="7" s="1"/>
  <c r="L614" i="7"/>
  <c r="N614" i="7" s="1"/>
  <c r="O614" i="7" s="1"/>
  <c r="L643" i="7"/>
  <c r="N643" i="7" s="1"/>
  <c r="O643" i="7" s="1"/>
  <c r="L613" i="7"/>
  <c r="N613" i="7" s="1"/>
  <c r="O613" i="7" s="1"/>
  <c r="L642" i="7"/>
  <c r="N642" i="7" s="1"/>
  <c r="O642" i="7" s="1"/>
  <c r="L612" i="7"/>
  <c r="N612" i="7" s="1"/>
  <c r="O612" i="7" s="1"/>
  <c r="L641" i="7"/>
  <c r="N641" i="7" s="1"/>
  <c r="O641" i="7" s="1"/>
  <c r="L611" i="7"/>
  <c r="N611" i="7" s="1"/>
  <c r="O611" i="7" s="1"/>
  <c r="L640" i="7"/>
  <c r="N640" i="7" s="1"/>
  <c r="O640" i="7" s="1"/>
  <c r="L610" i="7"/>
  <c r="N610" i="7" s="1"/>
  <c r="O610" i="7" s="1"/>
  <c r="L639" i="7"/>
  <c r="N639" i="7" s="1"/>
  <c r="O639" i="7" s="1"/>
  <c r="L609" i="7"/>
  <c r="N609" i="7" s="1"/>
  <c r="O609" i="7" s="1"/>
  <c r="L638" i="7"/>
  <c r="N638" i="7" s="1"/>
  <c r="O638" i="7" s="1"/>
  <c r="L608" i="7"/>
  <c r="N608" i="7" s="1"/>
  <c r="O608" i="7" s="1"/>
  <c r="L637" i="7"/>
  <c r="N637" i="7" s="1"/>
  <c r="O637" i="7" s="1"/>
  <c r="L607" i="7"/>
  <c r="N607" i="7" s="1"/>
  <c r="O607" i="7" s="1"/>
  <c r="Q468" i="7" l="1"/>
  <c r="L459" i="7"/>
  <c r="N459" i="7" s="1"/>
  <c r="O459" i="7" s="1"/>
  <c r="L460" i="7"/>
  <c r="N460" i="7" s="1"/>
  <c r="O460" i="7" s="1"/>
  <c r="L461" i="7"/>
  <c r="N461" i="7" s="1"/>
  <c r="O461" i="7" s="1"/>
  <c r="L462" i="7"/>
  <c r="N462" i="7" s="1"/>
  <c r="O462" i="7" s="1"/>
  <c r="L463" i="7"/>
  <c r="N463" i="7" s="1"/>
  <c r="O463" i="7" s="1"/>
  <c r="L464" i="7"/>
  <c r="N464" i="7" s="1"/>
  <c r="O464" i="7" s="1"/>
  <c r="L465" i="7"/>
  <c r="N465" i="7" s="1"/>
  <c r="O465" i="7" s="1"/>
  <c r="L466" i="7"/>
  <c r="N466" i="7" s="1"/>
  <c r="O466" i="7" s="1"/>
  <c r="L467" i="7"/>
  <c r="N467" i="7" s="1"/>
  <c r="O467" i="7" s="1"/>
  <c r="L470" i="7"/>
  <c r="N470" i="7" s="1"/>
  <c r="O470" i="7" s="1"/>
  <c r="L471" i="7"/>
  <c r="N471" i="7" s="1"/>
  <c r="O471" i="7" s="1"/>
  <c r="L472" i="7"/>
  <c r="N472" i="7" s="1"/>
  <c r="O472" i="7" s="1"/>
  <c r="L473" i="7"/>
  <c r="N473" i="7" s="1"/>
  <c r="O473" i="7" s="1"/>
  <c r="L474" i="7"/>
  <c r="N474" i="7" s="1"/>
  <c r="O474" i="7" s="1"/>
  <c r="L475" i="7"/>
  <c r="N475" i="7" s="1"/>
  <c r="O475" i="7" s="1"/>
  <c r="L476" i="7"/>
  <c r="N476" i="7" s="1"/>
  <c r="O476" i="7" s="1"/>
  <c r="L477" i="7"/>
  <c r="N477" i="7" s="1"/>
  <c r="O477" i="7" s="1"/>
  <c r="L478" i="7"/>
  <c r="N478" i="7" s="1"/>
  <c r="O478" i="7" s="1"/>
  <c r="L479" i="7"/>
  <c r="N479" i="7" s="1"/>
  <c r="O479" i="7" s="1"/>
  <c r="L480" i="7"/>
  <c r="N480" i="7" s="1"/>
  <c r="O480" i="7" s="1"/>
  <c r="L481" i="7"/>
  <c r="N481" i="7" s="1"/>
  <c r="O481" i="7" s="1"/>
  <c r="L482" i="7"/>
  <c r="N482" i="7" s="1"/>
  <c r="O482" i="7" s="1"/>
  <c r="L483" i="7"/>
  <c r="N483" i="7" s="1"/>
  <c r="O483" i="7" s="1"/>
  <c r="L484" i="7"/>
  <c r="N484" i="7" s="1"/>
  <c r="O484" i="7" s="1"/>
  <c r="L485" i="7"/>
  <c r="N485" i="7" s="1"/>
  <c r="O485" i="7" s="1"/>
  <c r="L486" i="7"/>
  <c r="N486" i="7" s="1"/>
  <c r="O486" i="7" s="1"/>
  <c r="L487" i="7"/>
  <c r="N487" i="7" s="1"/>
  <c r="O487" i="7" s="1"/>
  <c r="L488" i="7"/>
  <c r="N488" i="7" s="1"/>
  <c r="O488" i="7" s="1"/>
  <c r="L489" i="7"/>
  <c r="N489" i="7" s="1"/>
  <c r="O489" i="7" s="1"/>
  <c r="L490" i="7"/>
  <c r="N490" i="7" s="1"/>
  <c r="O490" i="7" s="1"/>
  <c r="L491" i="7"/>
  <c r="N491" i="7" s="1"/>
  <c r="O491" i="7" s="1"/>
  <c r="L492" i="7"/>
  <c r="N492" i="7" s="1"/>
  <c r="O492" i="7" s="1"/>
  <c r="L493" i="7"/>
  <c r="N493" i="7" s="1"/>
  <c r="O493" i="7" s="1"/>
  <c r="L494" i="7"/>
  <c r="N494" i="7" s="1"/>
  <c r="O494" i="7" s="1"/>
  <c r="L495" i="7"/>
  <c r="N495" i="7" s="1"/>
  <c r="O495" i="7" s="1"/>
  <c r="L496" i="7"/>
  <c r="N496" i="7" s="1"/>
  <c r="O496" i="7" s="1"/>
  <c r="L497" i="7"/>
  <c r="N497" i="7" s="1"/>
  <c r="O497" i="7" s="1"/>
  <c r="L498" i="7"/>
  <c r="N498" i="7" s="1"/>
  <c r="O498" i="7" s="1"/>
  <c r="L499" i="7"/>
  <c r="N499" i="7" s="1"/>
  <c r="O499" i="7" s="1"/>
  <c r="L500" i="7"/>
  <c r="N500" i="7" s="1"/>
  <c r="O500" i="7" s="1"/>
  <c r="L501" i="7"/>
  <c r="N501" i="7" s="1"/>
  <c r="O501" i="7" s="1"/>
  <c r="L502" i="7"/>
  <c r="N502" i="7" s="1"/>
  <c r="O502" i="7" s="1"/>
  <c r="L503" i="7"/>
  <c r="N503" i="7" s="1"/>
  <c r="O503" i="7" s="1"/>
  <c r="L504" i="7"/>
  <c r="N504" i="7" s="1"/>
  <c r="O504" i="7" s="1"/>
  <c r="L505" i="7"/>
  <c r="N505" i="7" s="1"/>
  <c r="O505" i="7" s="1"/>
  <c r="L506" i="7"/>
  <c r="N506" i="7" s="1"/>
  <c r="O506" i="7" s="1"/>
  <c r="L507" i="7"/>
  <c r="N507" i="7" s="1"/>
  <c r="O507" i="7" s="1"/>
  <c r="L508" i="7"/>
  <c r="N508" i="7" s="1"/>
  <c r="O508" i="7" s="1"/>
  <c r="L509" i="7"/>
  <c r="N509" i="7" s="1"/>
  <c r="O509" i="7" s="1"/>
  <c r="L510" i="7"/>
  <c r="L511" i="7"/>
  <c r="L512" i="7"/>
  <c r="N512" i="7" s="1"/>
  <c r="O512" i="7" s="1"/>
  <c r="L513" i="7"/>
  <c r="N513" i="7" s="1"/>
  <c r="O513" i="7" s="1"/>
  <c r="L514" i="7"/>
  <c r="L515" i="7"/>
  <c r="N515" i="7" s="1"/>
  <c r="O515" i="7" s="1"/>
  <c r="L516" i="7"/>
  <c r="L517" i="7"/>
  <c r="N517" i="7" s="1"/>
  <c r="O517" i="7" s="1"/>
  <c r="L518" i="7"/>
  <c r="N518" i="7" s="1"/>
  <c r="O518" i="7" s="1"/>
  <c r="L519" i="7"/>
  <c r="N519" i="7" s="1"/>
  <c r="O519" i="7" s="1"/>
  <c r="L520" i="7"/>
  <c r="N520" i="7" s="1"/>
  <c r="O520" i="7" s="1"/>
  <c r="L521" i="7"/>
  <c r="N521" i="7" s="1"/>
  <c r="O521" i="7" s="1"/>
  <c r="L522" i="7"/>
  <c r="N522" i="7" s="1"/>
  <c r="O522" i="7" s="1"/>
  <c r="L523" i="7"/>
  <c r="N523" i="7" s="1"/>
  <c r="O523" i="7" s="1"/>
  <c r="L524" i="7"/>
  <c r="N524" i="7" s="1"/>
  <c r="O524" i="7" s="1"/>
  <c r="L525" i="7"/>
  <c r="N525" i="7" s="1"/>
  <c r="O525" i="7" s="1"/>
  <c r="L526" i="7"/>
  <c r="N526" i="7" s="1"/>
  <c r="O526" i="7" s="1"/>
  <c r="L527" i="7"/>
  <c r="N527" i="7" s="1"/>
  <c r="O527" i="7" s="1"/>
  <c r="L528" i="7"/>
  <c r="N528" i="7" s="1"/>
  <c r="O528" i="7" s="1"/>
  <c r="L529" i="7"/>
  <c r="N529" i="7" s="1"/>
  <c r="O529" i="7" s="1"/>
  <c r="L530" i="7"/>
  <c r="N530" i="7" s="1"/>
  <c r="O530" i="7" s="1"/>
  <c r="L531" i="7"/>
  <c r="N531" i="7" s="1"/>
  <c r="O531" i="7" s="1"/>
  <c r="L532" i="7"/>
  <c r="N532" i="7" s="1"/>
  <c r="O532" i="7" s="1"/>
  <c r="L533" i="7"/>
  <c r="N533" i="7" s="1"/>
  <c r="O533" i="7" s="1"/>
  <c r="L534" i="7"/>
  <c r="N534" i="7" s="1"/>
  <c r="O534" i="7" s="1"/>
  <c r="L535" i="7"/>
  <c r="N535" i="7" s="1"/>
  <c r="O535" i="7" s="1"/>
  <c r="L536" i="7"/>
  <c r="N536" i="7" s="1"/>
  <c r="O536" i="7" s="1"/>
  <c r="L537" i="7"/>
  <c r="N537" i="7" s="1"/>
  <c r="O537" i="7" s="1"/>
  <c r="L538" i="7"/>
  <c r="N538" i="7" s="1"/>
  <c r="O538" i="7" s="1"/>
  <c r="L539" i="7"/>
  <c r="N539" i="7" s="1"/>
  <c r="O539" i="7" s="1"/>
  <c r="L540" i="7"/>
  <c r="L541" i="7"/>
  <c r="L542" i="7"/>
  <c r="N542" i="7" s="1"/>
  <c r="O542" i="7" s="1"/>
  <c r="L543" i="7"/>
  <c r="N543" i="7" s="1"/>
  <c r="O543" i="7" s="1"/>
  <c r="L544" i="7"/>
  <c r="L545" i="7"/>
  <c r="N545" i="7" s="1"/>
  <c r="O545" i="7" s="1"/>
  <c r="L546" i="7"/>
  <c r="L547" i="7"/>
  <c r="N547" i="7" s="1"/>
  <c r="O547" i="7" s="1"/>
  <c r="L548" i="7"/>
  <c r="N548" i="7" s="1"/>
  <c r="O548" i="7" s="1"/>
  <c r="L549" i="7"/>
  <c r="N549" i="7" s="1"/>
  <c r="O549" i="7" s="1"/>
  <c r="L550" i="7"/>
  <c r="N550" i="7" s="1"/>
  <c r="O550" i="7" s="1"/>
  <c r="L551" i="7"/>
  <c r="N551" i="7" s="1"/>
  <c r="O551" i="7" s="1"/>
  <c r="L552" i="7"/>
  <c r="N552" i="7" s="1"/>
  <c r="O552" i="7" s="1"/>
  <c r="L553" i="7"/>
  <c r="N553" i="7" s="1"/>
  <c r="O553" i="7" s="1"/>
  <c r="L554" i="7"/>
  <c r="N554" i="7" s="1"/>
  <c r="O554" i="7" s="1"/>
  <c r="L555" i="7"/>
  <c r="N555" i="7" s="1"/>
  <c r="O555" i="7" s="1"/>
  <c r="L556" i="7"/>
  <c r="N556" i="7" s="1"/>
  <c r="O556" i="7" s="1"/>
  <c r="L557" i="7"/>
  <c r="N557" i="7" s="1"/>
  <c r="O557" i="7" s="1"/>
  <c r="L558" i="7"/>
  <c r="N558" i="7" s="1"/>
  <c r="O558" i="7" s="1"/>
  <c r="L559" i="7"/>
  <c r="N559" i="7" s="1"/>
  <c r="O559" i="7" s="1"/>
  <c r="L560" i="7"/>
  <c r="N560" i="7" s="1"/>
  <c r="O560" i="7" s="1"/>
  <c r="L561" i="7"/>
  <c r="N561" i="7" s="1"/>
  <c r="O561" i="7" s="1"/>
  <c r="L562" i="7"/>
  <c r="N562" i="7" s="1"/>
  <c r="O562" i="7" s="1"/>
  <c r="L563" i="7"/>
  <c r="N563" i="7" s="1"/>
  <c r="O563" i="7" s="1"/>
  <c r="L564" i="7"/>
  <c r="N564" i="7" s="1"/>
  <c r="O564" i="7" s="1"/>
  <c r="L565" i="7"/>
  <c r="N565" i="7" s="1"/>
  <c r="O565" i="7" s="1"/>
  <c r="L566" i="7"/>
  <c r="N566" i="7" s="1"/>
  <c r="O566" i="7" s="1"/>
  <c r="L567" i="7"/>
  <c r="N567" i="7" s="1"/>
  <c r="O567" i="7" s="1"/>
  <c r="L568" i="7"/>
  <c r="N568" i="7" s="1"/>
  <c r="O568" i="7" s="1"/>
  <c r="L569" i="7"/>
  <c r="N569" i="7" s="1"/>
  <c r="O569" i="7" s="1"/>
  <c r="L570" i="7"/>
  <c r="L571" i="7"/>
  <c r="L572" i="7"/>
  <c r="N572" i="7" s="1"/>
  <c r="O572" i="7" s="1"/>
  <c r="L573" i="7"/>
  <c r="N573" i="7" s="1"/>
  <c r="O573" i="7" s="1"/>
  <c r="L574" i="7"/>
  <c r="L575" i="7"/>
  <c r="N575" i="7" s="1"/>
  <c r="O575" i="7" s="1"/>
  <c r="L576" i="7"/>
  <c r="L577" i="7"/>
  <c r="N577" i="7" s="1"/>
  <c r="O577" i="7" s="1"/>
  <c r="L578" i="7"/>
  <c r="N578" i="7" s="1"/>
  <c r="O578" i="7" s="1"/>
  <c r="L579" i="7"/>
  <c r="N579" i="7" s="1"/>
  <c r="O579" i="7" s="1"/>
  <c r="L580" i="7"/>
  <c r="N580" i="7" s="1"/>
  <c r="O580" i="7" s="1"/>
  <c r="L581" i="7"/>
  <c r="N581" i="7" s="1"/>
  <c r="O581" i="7" s="1"/>
  <c r="L582" i="7"/>
  <c r="N582" i="7" s="1"/>
  <c r="O582" i="7" s="1"/>
  <c r="L583" i="7"/>
  <c r="N583" i="7" s="1"/>
  <c r="O583" i="7" s="1"/>
  <c r="L584" i="7"/>
  <c r="N584" i="7" s="1"/>
  <c r="O584" i="7" s="1"/>
  <c r="L585" i="7"/>
  <c r="N585" i="7" s="1"/>
  <c r="O585" i="7" s="1"/>
  <c r="L586" i="7"/>
  <c r="N586" i="7" s="1"/>
  <c r="O586" i="7" s="1"/>
  <c r="L587" i="7"/>
  <c r="N587" i="7" s="1"/>
  <c r="O587" i="7" s="1"/>
  <c r="L588" i="7"/>
  <c r="N588" i="7" s="1"/>
  <c r="O588" i="7" s="1"/>
  <c r="L589" i="7"/>
  <c r="N589" i="7" s="1"/>
  <c r="O589" i="7" s="1"/>
  <c r="L590" i="7"/>
  <c r="N590" i="7" s="1"/>
  <c r="O590" i="7" s="1"/>
  <c r="L591" i="7"/>
  <c r="N591" i="7" s="1"/>
  <c r="O591" i="7" s="1"/>
  <c r="L592" i="7"/>
  <c r="N592" i="7" s="1"/>
  <c r="O592" i="7" s="1"/>
  <c r="L593" i="7"/>
  <c r="N593" i="7" s="1"/>
  <c r="O593" i="7" s="1"/>
  <c r="L594" i="7"/>
  <c r="N594" i="7" s="1"/>
  <c r="O594" i="7" s="1"/>
  <c r="L595" i="7"/>
  <c r="N595" i="7" s="1"/>
  <c r="O595" i="7" s="1"/>
  <c r="L596" i="7"/>
  <c r="N596" i="7" s="1"/>
  <c r="O596" i="7" s="1"/>
  <c r="L597" i="7"/>
  <c r="N597" i="7" s="1"/>
  <c r="O597" i="7" s="1"/>
  <c r="L598" i="7"/>
  <c r="N598" i="7" s="1"/>
  <c r="O598" i="7" s="1"/>
  <c r="L599" i="7"/>
  <c r="N599" i="7" s="1"/>
  <c r="O599" i="7" s="1"/>
  <c r="L600" i="7"/>
  <c r="L601" i="7"/>
  <c r="L602" i="7"/>
  <c r="N602" i="7" s="1"/>
  <c r="O602" i="7" s="1"/>
  <c r="L603" i="7"/>
  <c r="N603" i="7" s="1"/>
  <c r="O603" i="7" s="1"/>
  <c r="L604" i="7"/>
  <c r="L605" i="7"/>
  <c r="N605" i="7" s="1"/>
  <c r="O605" i="7" s="1"/>
  <c r="L606" i="7"/>
  <c r="L622" i="7"/>
  <c r="N622" i="7" s="1"/>
  <c r="O622" i="7" s="1"/>
  <c r="L623" i="7"/>
  <c r="N623" i="7" s="1"/>
  <c r="O623" i="7" s="1"/>
  <c r="L624" i="7"/>
  <c r="N624" i="7" s="1"/>
  <c r="O624" i="7" s="1"/>
  <c r="L625" i="7"/>
  <c r="N625" i="7" s="1"/>
  <c r="O625" i="7" s="1"/>
  <c r="L626" i="7"/>
  <c r="N626" i="7" s="1"/>
  <c r="O626" i="7" s="1"/>
  <c r="L627" i="7"/>
  <c r="N627" i="7" s="1"/>
  <c r="O627" i="7" s="1"/>
  <c r="L628" i="7"/>
  <c r="N628" i="7" s="1"/>
  <c r="O628" i="7" s="1"/>
  <c r="L629" i="7"/>
  <c r="N629" i="7" s="1"/>
  <c r="O629" i="7" s="1"/>
  <c r="L630" i="7"/>
  <c r="N630" i="7" s="1"/>
  <c r="O630" i="7" s="1"/>
  <c r="L631" i="7"/>
  <c r="N631" i="7" s="1"/>
  <c r="O631" i="7" s="1"/>
  <c r="L632" i="7"/>
  <c r="N632" i="7" s="1"/>
  <c r="O632" i="7" s="1"/>
  <c r="L633" i="7"/>
  <c r="N633" i="7" s="1"/>
  <c r="O633" i="7" s="1"/>
  <c r="L634" i="7"/>
  <c r="N634" i="7" s="1"/>
  <c r="O634" i="7" s="1"/>
  <c r="L635" i="7"/>
  <c r="N635" i="7" s="1"/>
  <c r="O635" i="7" s="1"/>
  <c r="L636" i="7"/>
  <c r="N636" i="7" s="1"/>
  <c r="O636" i="7" s="1"/>
  <c r="L652" i="7"/>
  <c r="N652" i="7" s="1"/>
  <c r="O652" i="7" s="1"/>
  <c r="L653" i="7"/>
  <c r="N653" i="7" s="1"/>
  <c r="O653" i="7" s="1"/>
  <c r="L654" i="7"/>
  <c r="N654" i="7" s="1"/>
  <c r="O654" i="7" s="1"/>
  <c r="L655" i="7"/>
  <c r="N655" i="7" s="1"/>
  <c r="O655" i="7" s="1"/>
  <c r="L656" i="7"/>
  <c r="N656" i="7" s="1"/>
  <c r="O656" i="7" s="1"/>
  <c r="L657" i="7"/>
  <c r="N657" i="7" s="1"/>
  <c r="O657" i="7" s="1"/>
  <c r="L658" i="7"/>
  <c r="N658" i="7" s="1"/>
  <c r="O658" i="7" s="1"/>
  <c r="L659" i="7"/>
  <c r="N659" i="7" s="1"/>
  <c r="O659" i="7" s="1"/>
  <c r="L660" i="7"/>
  <c r="N660" i="7" s="1"/>
  <c r="O660" i="7" s="1"/>
  <c r="L661" i="7"/>
  <c r="N661" i="7" s="1"/>
  <c r="O661" i="7" s="1"/>
  <c r="L662" i="7"/>
  <c r="N662" i="7" s="1"/>
  <c r="O662" i="7" s="1"/>
  <c r="L663" i="7"/>
  <c r="N663" i="7" s="1"/>
  <c r="O663" i="7" s="1"/>
  <c r="L664" i="7"/>
  <c r="N664" i="7" s="1"/>
  <c r="O664" i="7" s="1"/>
  <c r="L665" i="7"/>
  <c r="N665" i="7" s="1"/>
  <c r="O665" i="7" s="1"/>
  <c r="L666" i="7"/>
  <c r="N666" i="7" s="1"/>
  <c r="O666" i="7" s="1"/>
  <c r="P577" i="7"/>
  <c r="P578" i="7"/>
  <c r="P579" i="7"/>
  <c r="P580" i="7"/>
  <c r="P581" i="7"/>
  <c r="P582" i="7"/>
  <c r="P547" i="7"/>
  <c r="P548" i="7"/>
  <c r="P549" i="7"/>
  <c r="P550" i="7"/>
  <c r="P551" i="7"/>
  <c r="P552" i="7"/>
  <c r="P517" i="7"/>
  <c r="P518" i="7"/>
  <c r="P519" i="7"/>
  <c r="P520" i="7"/>
  <c r="P521" i="7"/>
  <c r="P522" i="7"/>
  <c r="P487" i="7"/>
  <c r="P488" i="7"/>
  <c r="P489" i="7"/>
  <c r="P490" i="7"/>
  <c r="P491" i="7"/>
  <c r="P492" i="7"/>
  <c r="P459" i="7"/>
  <c r="P460" i="7"/>
  <c r="P461" i="7"/>
  <c r="P462" i="7"/>
  <c r="P463" i="7"/>
  <c r="P464" i="7"/>
  <c r="P465" i="7"/>
  <c r="P466" i="7"/>
  <c r="P467" i="7"/>
  <c r="P470" i="7"/>
  <c r="P471" i="7"/>
  <c r="P493" i="7"/>
  <c r="P494" i="7"/>
  <c r="P495" i="7"/>
  <c r="P496" i="7"/>
  <c r="P497" i="7"/>
  <c r="P498" i="7"/>
  <c r="P499" i="7"/>
  <c r="P500" i="7"/>
  <c r="P501" i="7"/>
  <c r="P502" i="7"/>
  <c r="P504" i="7"/>
  <c r="P506" i="7"/>
  <c r="P507" i="7"/>
  <c r="P508" i="7"/>
  <c r="P510" i="7"/>
  <c r="P511" i="7"/>
  <c r="P514" i="7"/>
  <c r="P516" i="7"/>
  <c r="P523" i="7"/>
  <c r="P524" i="7"/>
  <c r="P525" i="7"/>
  <c r="P526" i="7"/>
  <c r="P527" i="7"/>
  <c r="P528" i="7"/>
  <c r="P529" i="7"/>
  <c r="P530" i="7"/>
  <c r="P531" i="7"/>
  <c r="P532" i="7"/>
  <c r="P534" i="7"/>
  <c r="P536" i="7"/>
  <c r="P537" i="7"/>
  <c r="P538" i="7"/>
  <c r="P540" i="7"/>
  <c r="P541" i="7"/>
  <c r="P544" i="7"/>
  <c r="P546" i="7"/>
  <c r="P553" i="7"/>
  <c r="P554" i="7"/>
  <c r="P555" i="7"/>
  <c r="P556" i="7"/>
  <c r="P557" i="7"/>
  <c r="P558" i="7"/>
  <c r="P559" i="7"/>
  <c r="P560" i="7"/>
  <c r="P561" i="7"/>
  <c r="P562" i="7"/>
  <c r="P564" i="7"/>
  <c r="P566" i="7"/>
  <c r="P567" i="7"/>
  <c r="P568" i="7"/>
  <c r="P570" i="7"/>
  <c r="P571" i="7"/>
  <c r="P574" i="7"/>
  <c r="P576" i="7"/>
  <c r="P583" i="7"/>
  <c r="P584" i="7"/>
  <c r="P585" i="7"/>
  <c r="P586" i="7"/>
  <c r="P587" i="7"/>
  <c r="P588" i="7"/>
  <c r="P590" i="7"/>
  <c r="P591" i="7"/>
  <c r="P592" i="7"/>
  <c r="P594" i="7"/>
  <c r="P596" i="7"/>
  <c r="P597" i="7"/>
  <c r="P598" i="7"/>
  <c r="P600" i="7"/>
  <c r="P601" i="7"/>
  <c r="P604" i="7"/>
  <c r="P606" i="7"/>
  <c r="Q510" i="7" l="1"/>
  <c r="Q577" i="7"/>
  <c r="Q460" i="7"/>
  <c r="Q567" i="7"/>
  <c r="Q552" i="7"/>
  <c r="Q591" i="7"/>
  <c r="Q508" i="7"/>
  <c r="Q553" i="7"/>
  <c r="Q606" i="7"/>
  <c r="Q588" i="7"/>
  <c r="Q566" i="7"/>
  <c r="Q546" i="7"/>
  <c r="Q528" i="7"/>
  <c r="Q506" i="7"/>
  <c r="Q471" i="7"/>
  <c r="Q491" i="7"/>
  <c r="Q551" i="7"/>
  <c r="Q494" i="7"/>
  <c r="Q492" i="7"/>
  <c r="Q604" i="7"/>
  <c r="Q587" i="7"/>
  <c r="Q564" i="7"/>
  <c r="Q544" i="7"/>
  <c r="Q527" i="7"/>
  <c r="Q504" i="7"/>
  <c r="Q470" i="7"/>
  <c r="Q490" i="7"/>
  <c r="Q550" i="7"/>
  <c r="Q518" i="7"/>
  <c r="Q586" i="7"/>
  <c r="Q459" i="7"/>
  <c r="Q493" i="7"/>
  <c r="Q562" i="7"/>
  <c r="Q489" i="7"/>
  <c r="Q525" i="7"/>
  <c r="Q555" i="7"/>
  <c r="Q578" i="7"/>
  <c r="Q590" i="7"/>
  <c r="Q589" i="7"/>
  <c r="Q507" i="7"/>
  <c r="Q541" i="7"/>
  <c r="Q549" i="7"/>
  <c r="Q540" i="7"/>
  <c r="Q560" i="7"/>
  <c r="Q570" i="7"/>
  <c r="Q568" i="7"/>
  <c r="Q502" i="7"/>
  <c r="Q466" i="7"/>
  <c r="Q584" i="7"/>
  <c r="Q537" i="7"/>
  <c r="Q495" i="7"/>
  <c r="Q554" i="7"/>
  <c r="Q600" i="7"/>
  <c r="Q488" i="7"/>
  <c r="Q465" i="7"/>
  <c r="Q523" i="7"/>
  <c r="Q576" i="7"/>
  <c r="Q521" i="7"/>
  <c r="Q531" i="7"/>
  <c r="Q530" i="7"/>
  <c r="Q467" i="7"/>
  <c r="Q585" i="7"/>
  <c r="Q548" i="7"/>
  <c r="Q524" i="7"/>
  <c r="Q597" i="7"/>
  <c r="Q499" i="7"/>
  <c r="Q582" i="7"/>
  <c r="Q558" i="7"/>
  <c r="Q498" i="7"/>
  <c r="Q581" i="7"/>
  <c r="Q514" i="7"/>
  <c r="Q517" i="7"/>
  <c r="Q529" i="7"/>
  <c r="Q601" i="7"/>
  <c r="Q526" i="7"/>
  <c r="Q561" i="7"/>
  <c r="Q501" i="7"/>
  <c r="Q598" i="7"/>
  <c r="Q538" i="7"/>
  <c r="Q500" i="7"/>
  <c r="Q487" i="7"/>
  <c r="Q547" i="7"/>
  <c r="Q583" i="7"/>
  <c r="Q559" i="7"/>
  <c r="Q464" i="7"/>
  <c r="Q522" i="7"/>
  <c r="Q596" i="7"/>
  <c r="Q536" i="7"/>
  <c r="Q516" i="7"/>
  <c r="Q463" i="7"/>
  <c r="Q594" i="7"/>
  <c r="Q574" i="7"/>
  <c r="Q557" i="7"/>
  <c r="Q534" i="7"/>
  <c r="Q497" i="7"/>
  <c r="Q462" i="7"/>
  <c r="Q520" i="7"/>
  <c r="Q580" i="7"/>
  <c r="Q592" i="7"/>
  <c r="Q571" i="7"/>
  <c r="Q556" i="7"/>
  <c r="Q532" i="7"/>
  <c r="Q511" i="7"/>
  <c r="Q496" i="7"/>
  <c r="Q461" i="7"/>
  <c r="Q519" i="7"/>
  <c r="Q579" i="7"/>
  <c r="N600" i="7"/>
  <c r="O600" i="7" s="1"/>
  <c r="N576" i="7"/>
  <c r="O576" i="7" s="1"/>
  <c r="N540" i="7"/>
  <c r="O540" i="7" s="1"/>
  <c r="N516" i="7"/>
  <c r="O516" i="7" s="1"/>
  <c r="N574" i="7"/>
  <c r="O574" i="7" s="1"/>
  <c r="N514" i="7"/>
  <c r="O514" i="7" s="1"/>
  <c r="N601" i="7"/>
  <c r="O601" i="7" s="1"/>
  <c r="N571" i="7"/>
  <c r="O571" i="7" s="1"/>
  <c r="N511" i="7"/>
  <c r="O511" i="7" s="1"/>
  <c r="N541" i="7"/>
  <c r="O541" i="7" s="1"/>
  <c r="N606" i="7"/>
  <c r="O606" i="7" s="1"/>
  <c r="N570" i="7"/>
  <c r="O570" i="7" s="1"/>
  <c r="N546" i="7"/>
  <c r="O546" i="7" s="1"/>
  <c r="N510" i="7"/>
  <c r="O510" i="7" s="1"/>
  <c r="N604" i="7"/>
  <c r="O604" i="7" s="1"/>
  <c r="N544" i="7"/>
  <c r="O544" i="7" s="1"/>
  <c r="I37" i="2"/>
  <c r="I36" i="2"/>
  <c r="I35" i="2"/>
  <c r="I34" i="2"/>
  <c r="I33" i="2"/>
  <c r="J33" i="2" s="1"/>
  <c r="I32" i="2"/>
  <c r="K32" i="2" l="1"/>
  <c r="L32" i="2" s="1"/>
  <c r="J32" i="2"/>
  <c r="K34" i="2"/>
  <c r="L34" i="2" s="1"/>
  <c r="J34" i="2"/>
  <c r="K35" i="2"/>
  <c r="L35" i="2" s="1"/>
  <c r="J35" i="2"/>
  <c r="K37" i="2"/>
  <c r="L37" i="2" s="1"/>
  <c r="J37" i="2"/>
  <c r="K36" i="2"/>
  <c r="L36" i="2" s="1"/>
  <c r="J36" i="2"/>
  <c r="K33" i="2"/>
  <c r="L33" i="2" s="1"/>
  <c r="V120" i="1" l="1"/>
  <c r="M18" i="2" l="1"/>
  <c r="I18" i="2" s="1"/>
  <c r="J18" i="2" s="1"/>
  <c r="M19" i="2"/>
  <c r="I19" i="2" s="1"/>
  <c r="M20" i="2"/>
  <c r="I20" i="2" s="1"/>
  <c r="J20" i="2" s="1"/>
  <c r="M21" i="2"/>
  <c r="M22" i="2"/>
  <c r="I22" i="2" s="1"/>
  <c r="M23" i="2"/>
  <c r="I23" i="2" s="1"/>
  <c r="J23" i="2" s="1"/>
  <c r="I21" i="2"/>
  <c r="K22" i="2" l="1"/>
  <c r="L22" i="2" s="1"/>
  <c r="J22" i="2"/>
  <c r="K21" i="2"/>
  <c r="L21" i="2" s="1"/>
  <c r="J21" i="2"/>
  <c r="K19" i="2"/>
  <c r="L19" i="2" s="1"/>
  <c r="J19" i="2"/>
  <c r="K23" i="2"/>
  <c r="L23" i="2" s="1"/>
  <c r="K20" i="2"/>
  <c r="L20" i="2" s="1"/>
  <c r="K18" i="2"/>
  <c r="L18" i="2" s="1"/>
  <c r="N165" i="1"/>
  <c r="O165" i="1" s="1"/>
  <c r="P165" i="1" s="1"/>
  <c r="N164" i="1"/>
  <c r="O164" i="1" s="1"/>
  <c r="P164" i="1" s="1"/>
  <c r="N163" i="1"/>
  <c r="O163" i="1" s="1"/>
  <c r="P163" i="1" s="1"/>
  <c r="N162" i="1"/>
  <c r="O162" i="1" s="1"/>
  <c r="P162" i="1" s="1"/>
  <c r="N161" i="1"/>
  <c r="O161" i="1" s="1"/>
  <c r="P161" i="1" s="1"/>
  <c r="N160" i="1"/>
  <c r="O160" i="1" s="1"/>
  <c r="P160" i="1" s="1"/>
  <c r="N159" i="1"/>
  <c r="O159" i="1" s="1"/>
  <c r="P159" i="1" s="1"/>
  <c r="N158" i="1"/>
  <c r="O158" i="1" s="1"/>
  <c r="P158" i="1" s="1"/>
  <c r="N157" i="1"/>
  <c r="O157" i="1" s="1"/>
  <c r="P157" i="1" s="1"/>
  <c r="N156" i="1"/>
  <c r="O156" i="1" s="1"/>
  <c r="P156" i="1" s="1"/>
  <c r="N155" i="1"/>
  <c r="O155" i="1" s="1"/>
  <c r="P155" i="1" s="1"/>
  <c r="N154" i="1"/>
  <c r="O154" i="1" s="1"/>
  <c r="P154" i="1" s="1"/>
  <c r="N153" i="1"/>
  <c r="O153" i="1" s="1"/>
  <c r="P153" i="1" s="1"/>
  <c r="N152" i="1"/>
  <c r="O152" i="1" s="1"/>
  <c r="P152" i="1" s="1"/>
  <c r="N151" i="1"/>
  <c r="O151" i="1" s="1"/>
  <c r="P151" i="1" s="1"/>
  <c r="N150" i="1"/>
  <c r="O150" i="1" s="1"/>
  <c r="P150" i="1" s="1"/>
  <c r="N149" i="1"/>
  <c r="O149" i="1" s="1"/>
  <c r="P149" i="1" s="1"/>
  <c r="N148" i="1"/>
  <c r="O148" i="1" s="1"/>
  <c r="P148" i="1" s="1"/>
  <c r="N147" i="1"/>
  <c r="O147" i="1" s="1"/>
  <c r="P147" i="1" s="1"/>
  <c r="N146" i="1"/>
  <c r="O146" i="1" s="1"/>
  <c r="P146" i="1" s="1"/>
  <c r="N145" i="1"/>
  <c r="O145" i="1" s="1"/>
  <c r="P145" i="1" s="1"/>
  <c r="N144" i="1"/>
  <c r="O144" i="1" s="1"/>
  <c r="P144" i="1" s="1"/>
  <c r="N143" i="1"/>
  <c r="O143" i="1" s="1"/>
  <c r="P143" i="1" s="1"/>
  <c r="N142" i="1"/>
  <c r="O142" i="1" s="1"/>
  <c r="P142" i="1" s="1"/>
  <c r="N141" i="1"/>
  <c r="O141" i="1" s="1"/>
  <c r="P141" i="1" s="1"/>
  <c r="N140" i="1"/>
  <c r="O140" i="1" s="1"/>
  <c r="P140" i="1" s="1"/>
  <c r="N139" i="1"/>
  <c r="O139" i="1" s="1"/>
  <c r="P139" i="1" s="1"/>
  <c r="N138" i="1"/>
  <c r="O138" i="1" s="1"/>
  <c r="P138" i="1" s="1"/>
  <c r="N137" i="1"/>
  <c r="O137" i="1" s="1"/>
  <c r="P137" i="1" s="1"/>
  <c r="N136" i="1"/>
  <c r="O136" i="1" s="1"/>
  <c r="P136" i="1" s="1"/>
  <c r="N135" i="1"/>
  <c r="O135" i="1" s="1"/>
  <c r="P135" i="1" s="1"/>
  <c r="N134" i="1"/>
  <c r="O134" i="1" s="1"/>
  <c r="P134" i="1" s="1"/>
  <c r="N133" i="1"/>
  <c r="O133" i="1" s="1"/>
  <c r="P133" i="1" s="1"/>
  <c r="N132" i="1"/>
  <c r="O132" i="1" s="1"/>
  <c r="P132" i="1" s="1"/>
  <c r="N131" i="1"/>
  <c r="O131" i="1" s="1"/>
  <c r="P131" i="1" s="1"/>
  <c r="N130" i="1"/>
  <c r="O130" i="1" s="1"/>
  <c r="P130" i="1" s="1"/>
  <c r="N129" i="1"/>
  <c r="O129" i="1" s="1"/>
  <c r="P129" i="1" s="1"/>
  <c r="N128" i="1"/>
  <c r="O128" i="1" s="1"/>
  <c r="P128" i="1" s="1"/>
  <c r="N127" i="1"/>
  <c r="O127" i="1" s="1"/>
  <c r="P127" i="1" s="1"/>
  <c r="N126" i="1"/>
  <c r="O126" i="1" s="1"/>
  <c r="P126" i="1" s="1"/>
  <c r="N125" i="1"/>
  <c r="O125" i="1" s="1"/>
  <c r="P125" i="1" s="1"/>
  <c r="N124" i="1"/>
  <c r="O124" i="1" s="1"/>
  <c r="P124" i="1" s="1"/>
  <c r="N123" i="1"/>
  <c r="O123" i="1" s="1"/>
  <c r="P123" i="1" s="1"/>
  <c r="N122" i="1"/>
  <c r="O122" i="1" s="1"/>
  <c r="P122" i="1" s="1"/>
  <c r="N121" i="1"/>
  <c r="O121" i="1" s="1"/>
  <c r="P121" i="1" s="1"/>
  <c r="N120" i="1"/>
  <c r="O120" i="1" s="1"/>
  <c r="P120" i="1" s="1"/>
  <c r="N119" i="1"/>
  <c r="O119" i="1" s="1"/>
  <c r="P119" i="1" s="1"/>
  <c r="N118" i="1"/>
  <c r="O118" i="1" s="1"/>
  <c r="P118" i="1" s="1"/>
  <c r="V155" i="1"/>
  <c r="V162" i="1"/>
  <c r="V164" i="1"/>
  <c r="V163" i="1"/>
  <c r="V165" i="1" l="1"/>
  <c r="Y165" i="1" s="1"/>
  <c r="Y164" i="1"/>
  <c r="Y163" i="1"/>
  <c r="V161" i="1"/>
  <c r="Y161" i="1" s="1"/>
  <c r="V160" i="1"/>
  <c r="Y160" i="1" s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23" i="1"/>
  <c r="Y162" i="1"/>
  <c r="V159" i="1"/>
  <c r="Y159" i="1" s="1"/>
  <c r="V158" i="1"/>
  <c r="Y158" i="1" s="1"/>
  <c r="V157" i="1"/>
  <c r="W157" i="1" s="1"/>
  <c r="V156" i="1"/>
  <c r="Y156" i="1" s="1"/>
  <c r="Y155" i="1"/>
  <c r="V154" i="1"/>
  <c r="Y154" i="1" s="1"/>
  <c r="V153" i="1"/>
  <c r="Y153" i="1" s="1"/>
  <c r="V152" i="1"/>
  <c r="Y152" i="1" s="1"/>
  <c r="V151" i="1"/>
  <c r="Y151" i="1" s="1"/>
  <c r="V150" i="1"/>
  <c r="Y150" i="1" s="1"/>
  <c r="V149" i="1"/>
  <c r="Y149" i="1" s="1"/>
  <c r="V148" i="1"/>
  <c r="Y148" i="1" s="1"/>
  <c r="V147" i="1"/>
  <c r="Y147" i="1" s="1"/>
  <c r="V146" i="1"/>
  <c r="Y146" i="1" s="1"/>
  <c r="V145" i="1"/>
  <c r="W145" i="1" s="1"/>
  <c r="V144" i="1"/>
  <c r="Y144" i="1" s="1"/>
  <c r="V143" i="1"/>
  <c r="Y143" i="1" s="1"/>
  <c r="V142" i="1"/>
  <c r="W142" i="1" s="1"/>
  <c r="V141" i="1"/>
  <c r="X141" i="1" s="1"/>
  <c r="V140" i="1"/>
  <c r="Y140" i="1" s="1"/>
  <c r="V139" i="1"/>
  <c r="Y139" i="1" s="1"/>
  <c r="V138" i="1"/>
  <c r="Y138" i="1" s="1"/>
  <c r="V137" i="1"/>
  <c r="Y137" i="1" s="1"/>
  <c r="V136" i="1"/>
  <c r="Y136" i="1" s="1"/>
  <c r="V135" i="1"/>
  <c r="Y135" i="1" s="1"/>
  <c r="V134" i="1"/>
  <c r="Y134" i="1" s="1"/>
  <c r="V133" i="1"/>
  <c r="Y133" i="1" s="1"/>
  <c r="V132" i="1"/>
  <c r="Y132" i="1" s="1"/>
  <c r="V131" i="1"/>
  <c r="Y131" i="1" s="1"/>
  <c r="V130" i="1"/>
  <c r="W130" i="1" s="1"/>
  <c r="V129" i="1"/>
  <c r="Y129" i="1" s="1"/>
  <c r="V128" i="1"/>
  <c r="Y128" i="1" s="1"/>
  <c r="V127" i="1"/>
  <c r="Y127" i="1" s="1"/>
  <c r="V126" i="1"/>
  <c r="Y126" i="1" s="1"/>
  <c r="V125" i="1"/>
  <c r="Y125" i="1" s="1"/>
  <c r="V124" i="1"/>
  <c r="Y124" i="1" s="1"/>
  <c r="V123" i="1"/>
  <c r="Y123" i="1" s="1"/>
  <c r="V122" i="1"/>
  <c r="Y122" i="1" s="1"/>
  <c r="V121" i="1"/>
  <c r="X121" i="1" s="1"/>
  <c r="Y120" i="1"/>
  <c r="V119" i="1"/>
  <c r="Y119" i="1" s="1"/>
  <c r="V118" i="1"/>
  <c r="W118" i="1" s="1"/>
  <c r="W153" i="1" l="1"/>
  <c r="W154" i="1"/>
  <c r="X142" i="1"/>
  <c r="X154" i="1"/>
  <c r="Y130" i="1"/>
  <c r="W119" i="1"/>
  <c r="W131" i="1"/>
  <c r="W143" i="1"/>
  <c r="W155" i="1"/>
  <c r="X119" i="1"/>
  <c r="X131" i="1"/>
  <c r="X143" i="1"/>
  <c r="X155" i="1"/>
  <c r="W165" i="1"/>
  <c r="X118" i="1"/>
  <c r="X130" i="1"/>
  <c r="Y118" i="1"/>
  <c r="Y142" i="1"/>
  <c r="W120" i="1"/>
  <c r="W132" i="1"/>
  <c r="W144" i="1"/>
  <c r="W156" i="1"/>
  <c r="X120" i="1"/>
  <c r="X132" i="1"/>
  <c r="X144" i="1"/>
  <c r="X156" i="1"/>
  <c r="Y121" i="1"/>
  <c r="X153" i="1"/>
  <c r="W121" i="1"/>
  <c r="X133" i="1"/>
  <c r="W122" i="1"/>
  <c r="W134" i="1"/>
  <c r="W146" i="1"/>
  <c r="W158" i="1"/>
  <c r="X122" i="1"/>
  <c r="X134" i="1"/>
  <c r="X146" i="1"/>
  <c r="X158" i="1"/>
  <c r="X129" i="1"/>
  <c r="X157" i="1"/>
  <c r="W123" i="1"/>
  <c r="W135" i="1"/>
  <c r="W147" i="1"/>
  <c r="W159" i="1"/>
  <c r="X123" i="1"/>
  <c r="X135" i="1"/>
  <c r="X147" i="1"/>
  <c r="X159" i="1"/>
  <c r="X165" i="1"/>
  <c r="Y145" i="1"/>
  <c r="W124" i="1"/>
  <c r="W136" i="1"/>
  <c r="W148" i="1"/>
  <c r="W160" i="1"/>
  <c r="X124" i="1"/>
  <c r="X136" i="1"/>
  <c r="X148" i="1"/>
  <c r="X160" i="1"/>
  <c r="Y141" i="1"/>
  <c r="W133" i="1"/>
  <c r="X145" i="1"/>
  <c r="Y157" i="1"/>
  <c r="W125" i="1"/>
  <c r="W137" i="1"/>
  <c r="W149" i="1"/>
  <c r="W161" i="1"/>
  <c r="X125" i="1"/>
  <c r="X137" i="1"/>
  <c r="X149" i="1"/>
  <c r="X161" i="1"/>
  <c r="W129" i="1"/>
  <c r="W126" i="1"/>
  <c r="W138" i="1"/>
  <c r="W150" i="1"/>
  <c r="W162" i="1"/>
  <c r="X126" i="1"/>
  <c r="X138" i="1"/>
  <c r="X150" i="1"/>
  <c r="X162" i="1"/>
  <c r="W127" i="1"/>
  <c r="W139" i="1"/>
  <c r="W151" i="1"/>
  <c r="W163" i="1"/>
  <c r="X127" i="1"/>
  <c r="X139" i="1"/>
  <c r="X151" i="1"/>
  <c r="X163" i="1"/>
  <c r="W141" i="1"/>
  <c r="W128" i="1"/>
  <c r="W140" i="1"/>
  <c r="W152" i="1"/>
  <c r="W164" i="1"/>
  <c r="X128" i="1"/>
  <c r="X140" i="1"/>
  <c r="X152" i="1"/>
  <c r="X164" i="1"/>
  <c r="AB141" i="1" l="1"/>
  <c r="Z141" i="1" l="1"/>
  <c r="AC141" i="1"/>
  <c r="P859" i="7"/>
  <c r="P928" i="7"/>
  <c r="P953" i="7"/>
  <c r="P931" i="7"/>
  <c r="P951" i="7"/>
  <c r="P905" i="7"/>
  <c r="AA141" i="1" l="1"/>
  <c r="Q951" i="7"/>
  <c r="Q928" i="7"/>
  <c r="Q931" i="7"/>
  <c r="Q859" i="7"/>
  <c r="Q905" i="7"/>
  <c r="Q953" i="7"/>
  <c r="AI141" i="1"/>
  <c r="AB24" i="1" l="1"/>
  <c r="AC24" i="1" s="1"/>
  <c r="AB25" i="1"/>
  <c r="AC25" i="1" s="1"/>
  <c r="AB26" i="1"/>
  <c r="AC26" i="1" s="1"/>
  <c r="AB27" i="1"/>
  <c r="AC27" i="1" s="1"/>
  <c r="AB28" i="1"/>
  <c r="AC28" i="1" s="1"/>
  <c r="AB29" i="1"/>
  <c r="AC29" i="1" s="1"/>
  <c r="AB30" i="1"/>
  <c r="AC30" i="1" s="1"/>
  <c r="AB31" i="1"/>
  <c r="AC31" i="1" s="1"/>
  <c r="AB32" i="1"/>
  <c r="AC32" i="1" s="1"/>
  <c r="AB33" i="1"/>
  <c r="AC33" i="1" s="1"/>
  <c r="AB34" i="1"/>
  <c r="AC34" i="1" s="1"/>
  <c r="AB35" i="1"/>
  <c r="AC35" i="1" s="1"/>
  <c r="AB36" i="1"/>
  <c r="AC36" i="1" s="1"/>
  <c r="AB37" i="1"/>
  <c r="AC37" i="1" s="1"/>
  <c r="AB38" i="1"/>
  <c r="AC38" i="1" s="1"/>
  <c r="AB39" i="1"/>
  <c r="AC39" i="1" s="1"/>
  <c r="AB40" i="1"/>
  <c r="AC40" i="1" s="1"/>
  <c r="AB41" i="1"/>
  <c r="AC41" i="1" s="1"/>
  <c r="AB42" i="1"/>
  <c r="AC42" i="1" s="1"/>
  <c r="AB43" i="1"/>
  <c r="AC43" i="1" s="1"/>
  <c r="AB44" i="1"/>
  <c r="AC44" i="1" s="1"/>
  <c r="AB45" i="1"/>
  <c r="AC45" i="1" s="1"/>
  <c r="AB46" i="1"/>
  <c r="AC46" i="1" s="1"/>
  <c r="AB47" i="1"/>
  <c r="AC47" i="1" s="1"/>
  <c r="AB48" i="1"/>
  <c r="AC48" i="1" s="1"/>
  <c r="AB49" i="1"/>
  <c r="AC49" i="1" s="1"/>
  <c r="AB50" i="1"/>
  <c r="AC50" i="1" s="1"/>
  <c r="AB51" i="1"/>
  <c r="AC51" i="1" s="1"/>
  <c r="AB52" i="1"/>
  <c r="AC52" i="1" s="1"/>
  <c r="AB53" i="1"/>
  <c r="AC53" i="1" s="1"/>
  <c r="AB54" i="1"/>
  <c r="AC54" i="1" s="1"/>
  <c r="AB55" i="1"/>
  <c r="AC55" i="1" s="1"/>
  <c r="AB56" i="1"/>
  <c r="AC56" i="1" s="1"/>
  <c r="AB57" i="1"/>
  <c r="AC57" i="1" s="1"/>
  <c r="AB58" i="1"/>
  <c r="AC58" i="1" s="1"/>
  <c r="AB59" i="1"/>
  <c r="AC59" i="1" s="1"/>
  <c r="AB60" i="1"/>
  <c r="AC60" i="1" s="1"/>
  <c r="AB61" i="1"/>
  <c r="AC61" i="1" s="1"/>
  <c r="AB62" i="1"/>
  <c r="AC62" i="1" s="1"/>
  <c r="AB63" i="1"/>
  <c r="AC63" i="1" s="1"/>
  <c r="AB64" i="1"/>
  <c r="AC64" i="1" s="1"/>
  <c r="AB65" i="1"/>
  <c r="AC65" i="1" s="1"/>
  <c r="AB66" i="1"/>
  <c r="AC66" i="1" s="1"/>
  <c r="AB67" i="1"/>
  <c r="AC67" i="1" s="1"/>
  <c r="AB68" i="1"/>
  <c r="AC68" i="1" s="1"/>
  <c r="AB69" i="1"/>
  <c r="AC69" i="1" s="1"/>
  <c r="AB70" i="1"/>
  <c r="AC70" i="1" s="1"/>
  <c r="AB71" i="1"/>
  <c r="AC71" i="1" s="1"/>
  <c r="AB72" i="1"/>
  <c r="AC72" i="1" s="1"/>
  <c r="AB73" i="1"/>
  <c r="AC73" i="1" s="1"/>
  <c r="AB74" i="1"/>
  <c r="AC74" i="1" s="1"/>
  <c r="AB75" i="1"/>
  <c r="AC75" i="1" s="1"/>
  <c r="AB76" i="1"/>
  <c r="AC76" i="1" s="1"/>
  <c r="AB77" i="1"/>
  <c r="AC77" i="1" s="1"/>
  <c r="AB78" i="1"/>
  <c r="AC78" i="1" s="1"/>
  <c r="AB79" i="1"/>
  <c r="AC79" i="1" s="1"/>
  <c r="AB80" i="1"/>
  <c r="AC80" i="1" s="1"/>
  <c r="AB81" i="1"/>
  <c r="AC81" i="1" s="1"/>
  <c r="AB82" i="1"/>
  <c r="AC82" i="1" s="1"/>
  <c r="AB83" i="1"/>
  <c r="AC83" i="1" s="1"/>
  <c r="AB84" i="1"/>
  <c r="AC84" i="1" s="1"/>
  <c r="AB85" i="1"/>
  <c r="AC85" i="1" s="1"/>
  <c r="AB86" i="1"/>
  <c r="AC86" i="1" s="1"/>
  <c r="AB87" i="1"/>
  <c r="AC87" i="1" s="1"/>
  <c r="AB88" i="1"/>
  <c r="AC88" i="1" s="1"/>
  <c r="AB89" i="1"/>
  <c r="AC89" i="1" s="1"/>
  <c r="AB90" i="1"/>
  <c r="AC90" i="1" s="1"/>
  <c r="AB91" i="1"/>
  <c r="AC91" i="1" s="1"/>
  <c r="AB92" i="1"/>
  <c r="AC92" i="1" s="1"/>
  <c r="AB93" i="1"/>
  <c r="AC93" i="1" s="1"/>
  <c r="AB94" i="1"/>
  <c r="AC94" i="1" s="1"/>
  <c r="AB95" i="1"/>
  <c r="AC95" i="1" s="1"/>
  <c r="AB96" i="1"/>
  <c r="AC96" i="1" s="1"/>
  <c r="AB97" i="1"/>
  <c r="AC97" i="1" s="1"/>
  <c r="AB98" i="1"/>
  <c r="AC98" i="1" s="1"/>
  <c r="AB99" i="1"/>
  <c r="AC99" i="1" s="1"/>
  <c r="AB100" i="1"/>
  <c r="AC100" i="1" s="1"/>
  <c r="AB101" i="1"/>
  <c r="AC101" i="1" s="1"/>
  <c r="AB102" i="1"/>
  <c r="AC102" i="1" s="1"/>
  <c r="AB103" i="1"/>
  <c r="AC103" i="1" s="1"/>
  <c r="AB104" i="1"/>
  <c r="AC104" i="1" s="1"/>
  <c r="AB105" i="1"/>
  <c r="AC105" i="1" s="1"/>
  <c r="AB106" i="1"/>
  <c r="AC106" i="1" s="1"/>
  <c r="AB107" i="1"/>
  <c r="AC107" i="1" s="1"/>
  <c r="AB108" i="1"/>
  <c r="AC108" i="1" s="1"/>
  <c r="AB109" i="1"/>
  <c r="AC109" i="1" s="1"/>
  <c r="AB110" i="1"/>
  <c r="AC110" i="1" s="1"/>
  <c r="AB111" i="1"/>
  <c r="AC111" i="1" s="1"/>
  <c r="AB112" i="1"/>
  <c r="AC112" i="1" s="1"/>
  <c r="AB113" i="1"/>
  <c r="AC113" i="1" s="1"/>
  <c r="AB114" i="1"/>
  <c r="AC114" i="1" s="1"/>
  <c r="AB115" i="1"/>
  <c r="AC115" i="1" s="1"/>
  <c r="AB116" i="1"/>
  <c r="AC116" i="1" s="1"/>
  <c r="AB117" i="1"/>
  <c r="AC117" i="1" s="1"/>
  <c r="AB118" i="1"/>
  <c r="AC118" i="1" s="1"/>
  <c r="AB119" i="1"/>
  <c r="AC119" i="1" s="1"/>
  <c r="AB120" i="1"/>
  <c r="AC120" i="1" s="1"/>
  <c r="AB121" i="1"/>
  <c r="AC121" i="1" s="1"/>
  <c r="AB122" i="1"/>
  <c r="AC122" i="1" s="1"/>
  <c r="AB123" i="1"/>
  <c r="AC123" i="1" s="1"/>
  <c r="AB124" i="1"/>
  <c r="AC124" i="1" s="1"/>
  <c r="AB125" i="1"/>
  <c r="AC125" i="1" s="1"/>
  <c r="AB126" i="1"/>
  <c r="AC126" i="1" s="1"/>
  <c r="AB127" i="1"/>
  <c r="AC127" i="1" s="1"/>
  <c r="AB128" i="1"/>
  <c r="AC128" i="1" s="1"/>
  <c r="AB129" i="1"/>
  <c r="AC129" i="1" s="1"/>
  <c r="AB130" i="1"/>
  <c r="AC130" i="1" s="1"/>
  <c r="AB131" i="1"/>
  <c r="AC131" i="1" s="1"/>
  <c r="AB132" i="1"/>
  <c r="AC132" i="1" s="1"/>
  <c r="AB133" i="1"/>
  <c r="AC133" i="1" s="1"/>
  <c r="AB134" i="1"/>
  <c r="AC134" i="1" s="1"/>
  <c r="AB135" i="1"/>
  <c r="AC135" i="1" s="1"/>
  <c r="AB136" i="1"/>
  <c r="AC136" i="1" s="1"/>
  <c r="AB137" i="1"/>
  <c r="AC137" i="1" s="1"/>
  <c r="AB138" i="1"/>
  <c r="AC138" i="1" s="1"/>
  <c r="AB139" i="1"/>
  <c r="AC139" i="1" s="1"/>
  <c r="AB140" i="1"/>
  <c r="AC140" i="1" s="1"/>
  <c r="AB142" i="1"/>
  <c r="AC142" i="1" s="1"/>
  <c r="AB143" i="1"/>
  <c r="AC143" i="1" s="1"/>
  <c r="AB144" i="1"/>
  <c r="AC144" i="1" s="1"/>
  <c r="AB145" i="1"/>
  <c r="AC145" i="1" s="1"/>
  <c r="AB146" i="1"/>
  <c r="AC146" i="1" s="1"/>
  <c r="AB147" i="1"/>
  <c r="AC147" i="1" s="1"/>
  <c r="AB148" i="1"/>
  <c r="AC148" i="1" s="1"/>
  <c r="AB149" i="1"/>
  <c r="AC149" i="1" s="1"/>
  <c r="AB150" i="1"/>
  <c r="AC150" i="1" s="1"/>
  <c r="AB151" i="1"/>
  <c r="AC151" i="1" s="1"/>
  <c r="AB152" i="1"/>
  <c r="AC152" i="1" s="1"/>
  <c r="AB153" i="1"/>
  <c r="AC153" i="1" s="1"/>
  <c r="AB154" i="1"/>
  <c r="AC154" i="1" s="1"/>
  <c r="AB155" i="1"/>
  <c r="AC155" i="1" s="1"/>
  <c r="AB156" i="1"/>
  <c r="AC156" i="1" s="1"/>
  <c r="AB157" i="1"/>
  <c r="AC157" i="1" s="1"/>
  <c r="AB158" i="1"/>
  <c r="AC158" i="1" s="1"/>
  <c r="AB159" i="1"/>
  <c r="AC159" i="1" s="1"/>
  <c r="AB160" i="1"/>
  <c r="AC160" i="1" s="1"/>
  <c r="AB161" i="1"/>
  <c r="AC161" i="1" s="1"/>
  <c r="AB162" i="1"/>
  <c r="AC162" i="1" s="1"/>
  <c r="AB163" i="1"/>
  <c r="AC163" i="1" s="1"/>
  <c r="AB164" i="1"/>
  <c r="AC164" i="1" s="1"/>
  <c r="AB165" i="1"/>
  <c r="AC165" i="1" s="1"/>
  <c r="B30" i="2" l="1"/>
  <c r="P752" i="7" l="1"/>
  <c r="P753" i="7"/>
  <c r="P754" i="7"/>
  <c r="P732" i="7"/>
  <c r="P733" i="7"/>
  <c r="P734" i="7"/>
  <c r="P712" i="7"/>
  <c r="P713" i="7"/>
  <c r="P714" i="7"/>
  <c r="L752" i="7"/>
  <c r="N752" i="7" s="1"/>
  <c r="O752" i="7" s="1"/>
  <c r="L753" i="7"/>
  <c r="N753" i="7" s="1"/>
  <c r="O753" i="7" s="1"/>
  <c r="L754" i="7"/>
  <c r="N754" i="7" s="1"/>
  <c r="O754" i="7" s="1"/>
  <c r="L732" i="7"/>
  <c r="N732" i="7" s="1"/>
  <c r="O732" i="7" s="1"/>
  <c r="L733" i="7"/>
  <c r="N733" i="7" s="1"/>
  <c r="O733" i="7" s="1"/>
  <c r="L734" i="7"/>
  <c r="N734" i="7" s="1"/>
  <c r="O734" i="7" s="1"/>
  <c r="L712" i="7"/>
  <c r="N712" i="7" s="1"/>
  <c r="O712" i="7" s="1"/>
  <c r="L713" i="7"/>
  <c r="N713" i="7" s="1"/>
  <c r="O713" i="7" s="1"/>
  <c r="L714" i="7"/>
  <c r="N714" i="7" s="1"/>
  <c r="O714" i="7" s="1"/>
  <c r="N100" i="1"/>
  <c r="O100" i="1" s="1"/>
  <c r="P100" i="1" s="1"/>
  <c r="N101" i="1"/>
  <c r="O101" i="1" s="1"/>
  <c r="P101" i="1" s="1"/>
  <c r="N102" i="1"/>
  <c r="O102" i="1" s="1"/>
  <c r="P102" i="1" s="1"/>
  <c r="N103" i="1"/>
  <c r="O103" i="1" s="1"/>
  <c r="P103" i="1" s="1"/>
  <c r="N104" i="1"/>
  <c r="O104" i="1" s="1"/>
  <c r="P104" i="1" s="1"/>
  <c r="N105" i="1"/>
  <c r="O105" i="1" s="1"/>
  <c r="P105" i="1" s="1"/>
  <c r="N106" i="1"/>
  <c r="O106" i="1" s="1"/>
  <c r="P106" i="1" s="1"/>
  <c r="N107" i="1"/>
  <c r="O107" i="1" s="1"/>
  <c r="P107" i="1" s="1"/>
  <c r="Z107" i="1"/>
  <c r="AA107" i="1" l="1"/>
  <c r="Q714" i="7"/>
  <c r="Q712" i="7"/>
  <c r="Q734" i="7"/>
  <c r="Q733" i="7"/>
  <c r="Q732" i="7"/>
  <c r="Q754" i="7"/>
  <c r="Q753" i="7"/>
  <c r="Q713" i="7"/>
  <c r="Q752" i="7"/>
  <c r="Z101" i="1"/>
  <c r="Z102" i="1"/>
  <c r="Z104" i="1"/>
  <c r="Z105" i="1"/>
  <c r="Z100" i="1"/>
  <c r="Z106" i="1"/>
  <c r="Z103" i="1"/>
  <c r="I31" i="2"/>
  <c r="J31" i="2" s="1"/>
  <c r="J30" i="2"/>
  <c r="I29" i="2"/>
  <c r="J29" i="2" s="1"/>
  <c r="I24" i="2"/>
  <c r="J24" i="2" s="1"/>
  <c r="AA105" i="1" l="1"/>
  <c r="AA104" i="1"/>
  <c r="AA101" i="1"/>
  <c r="AA106" i="1"/>
  <c r="AA102" i="1"/>
  <c r="AA103" i="1"/>
  <c r="AA100" i="1"/>
  <c r="K24" i="2"/>
  <c r="L24" i="2" s="1"/>
  <c r="K29" i="2"/>
  <c r="L29" i="2" s="1"/>
  <c r="K30" i="2"/>
  <c r="L30" i="2" s="1"/>
  <c r="K31" i="2"/>
  <c r="L31" i="2" s="1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98" i="7"/>
  <c r="P99" i="7"/>
  <c r="P100" i="7"/>
  <c r="P101" i="7"/>
  <c r="P102" i="7"/>
  <c r="P103" i="7"/>
  <c r="P104" i="7"/>
  <c r="P105" i="7"/>
  <c r="P106" i="7"/>
  <c r="P107" i="7"/>
  <c r="P108" i="7"/>
  <c r="P109" i="7"/>
  <c r="P110" i="7"/>
  <c r="P111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42" i="7"/>
  <c r="P143" i="7"/>
  <c r="P144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59" i="7"/>
  <c r="P160" i="7"/>
  <c r="P161" i="7"/>
  <c r="P162" i="7"/>
  <c r="P163" i="7"/>
  <c r="P164" i="7"/>
  <c r="P165" i="7"/>
  <c r="P166" i="7"/>
  <c r="P167" i="7"/>
  <c r="P168" i="7"/>
  <c r="P169" i="7"/>
  <c r="P170" i="7"/>
  <c r="P171" i="7"/>
  <c r="P172" i="7"/>
  <c r="P173" i="7"/>
  <c r="P174" i="7"/>
  <c r="P175" i="7"/>
  <c r="P176" i="7"/>
  <c r="P177" i="7"/>
  <c r="P178" i="7"/>
  <c r="P179" i="7"/>
  <c r="P180" i="7"/>
  <c r="P181" i="7"/>
  <c r="P182" i="7"/>
  <c r="P183" i="7"/>
  <c r="P184" i="7"/>
  <c r="P185" i="7"/>
  <c r="P186" i="7"/>
  <c r="P187" i="7"/>
  <c r="P188" i="7"/>
  <c r="P189" i="7"/>
  <c r="P190" i="7"/>
  <c r="P191" i="7"/>
  <c r="P192" i="7"/>
  <c r="P193" i="7"/>
  <c r="P194" i="7"/>
  <c r="P195" i="7"/>
  <c r="P196" i="7"/>
  <c r="P197" i="7"/>
  <c r="P198" i="7"/>
  <c r="P199" i="7"/>
  <c r="P200" i="7"/>
  <c r="P201" i="7"/>
  <c r="P202" i="7"/>
  <c r="P203" i="7"/>
  <c r="P204" i="7"/>
  <c r="P205" i="7"/>
  <c r="P206" i="7"/>
  <c r="P207" i="7"/>
  <c r="P208" i="7"/>
  <c r="P209" i="7"/>
  <c r="P210" i="7"/>
  <c r="P211" i="7"/>
  <c r="P212" i="7"/>
  <c r="P213" i="7"/>
  <c r="P214" i="7"/>
  <c r="P215" i="7"/>
  <c r="P216" i="7"/>
  <c r="P217" i="7"/>
  <c r="P218" i="7"/>
  <c r="P219" i="7"/>
  <c r="P220" i="7"/>
  <c r="P221" i="7"/>
  <c r="P222" i="7"/>
  <c r="P223" i="7"/>
  <c r="P224" i="7"/>
  <c r="P225" i="7"/>
  <c r="P226" i="7"/>
  <c r="P227" i="7"/>
  <c r="P228" i="7"/>
  <c r="P229" i="7"/>
  <c r="P230" i="7"/>
  <c r="P231" i="7"/>
  <c r="P232" i="7"/>
  <c r="P233" i="7"/>
  <c r="P234" i="7"/>
  <c r="P235" i="7"/>
  <c r="P236" i="7"/>
  <c r="P237" i="7"/>
  <c r="P238" i="7"/>
  <c r="P239" i="7"/>
  <c r="P240" i="7"/>
  <c r="P241" i="7"/>
  <c r="P242" i="7"/>
  <c r="P243" i="7"/>
  <c r="P244" i="7"/>
  <c r="P245" i="7"/>
  <c r="P246" i="7"/>
  <c r="P247" i="7"/>
  <c r="P248" i="7"/>
  <c r="P249" i="7"/>
  <c r="P250" i="7"/>
  <c r="P251" i="7"/>
  <c r="P252" i="7"/>
  <c r="P253" i="7"/>
  <c r="P254" i="7"/>
  <c r="P255" i="7"/>
  <c r="P256" i="7"/>
  <c r="P257" i="7"/>
  <c r="P258" i="7"/>
  <c r="P259" i="7"/>
  <c r="P260" i="7"/>
  <c r="P261" i="7"/>
  <c r="P262" i="7"/>
  <c r="P263" i="7"/>
  <c r="P264" i="7"/>
  <c r="P265" i="7"/>
  <c r="P266" i="7"/>
  <c r="P267" i="7"/>
  <c r="P268" i="7"/>
  <c r="P269" i="7"/>
  <c r="P270" i="7"/>
  <c r="P271" i="7"/>
  <c r="P272" i="7"/>
  <c r="P273" i="7"/>
  <c r="P274" i="7"/>
  <c r="P275" i="7"/>
  <c r="P276" i="7"/>
  <c r="P277" i="7"/>
  <c r="P278" i="7"/>
  <c r="P279" i="7"/>
  <c r="P280" i="7"/>
  <c r="P281" i="7"/>
  <c r="P282" i="7"/>
  <c r="P283" i="7"/>
  <c r="P284" i="7"/>
  <c r="P285" i="7"/>
  <c r="P286" i="7"/>
  <c r="P287" i="7"/>
  <c r="P288" i="7"/>
  <c r="P289" i="7"/>
  <c r="P290" i="7"/>
  <c r="P291" i="7"/>
  <c r="P292" i="7"/>
  <c r="P293" i="7"/>
  <c r="P294" i="7"/>
  <c r="P295" i="7"/>
  <c r="P296" i="7"/>
  <c r="P297" i="7"/>
  <c r="P298" i="7"/>
  <c r="P299" i="7"/>
  <c r="P300" i="7"/>
  <c r="P301" i="7"/>
  <c r="P302" i="7"/>
  <c r="P303" i="7"/>
  <c r="P304" i="7"/>
  <c r="P305" i="7"/>
  <c r="P306" i="7"/>
  <c r="P307" i="7"/>
  <c r="P308" i="7"/>
  <c r="P309" i="7"/>
  <c r="P310" i="7"/>
  <c r="P311" i="7"/>
  <c r="P312" i="7"/>
  <c r="P313" i="7"/>
  <c r="P314" i="7"/>
  <c r="P315" i="7"/>
  <c r="P316" i="7"/>
  <c r="P317" i="7"/>
  <c r="P318" i="7"/>
  <c r="P319" i="7"/>
  <c r="P320" i="7"/>
  <c r="P321" i="7"/>
  <c r="P322" i="7"/>
  <c r="P323" i="7"/>
  <c r="P324" i="7"/>
  <c r="P325" i="7"/>
  <c r="P326" i="7"/>
  <c r="P327" i="7"/>
  <c r="P328" i="7"/>
  <c r="P329" i="7"/>
  <c r="P330" i="7"/>
  <c r="P331" i="7"/>
  <c r="P332" i="7"/>
  <c r="P333" i="7"/>
  <c r="P334" i="7"/>
  <c r="P335" i="7"/>
  <c r="P336" i="7"/>
  <c r="P337" i="7"/>
  <c r="P338" i="7"/>
  <c r="P339" i="7"/>
  <c r="P340" i="7"/>
  <c r="P341" i="7"/>
  <c r="P342" i="7"/>
  <c r="P343" i="7"/>
  <c r="P344" i="7"/>
  <c r="P345" i="7"/>
  <c r="P346" i="7"/>
  <c r="P347" i="7"/>
  <c r="P348" i="7"/>
  <c r="P349" i="7"/>
  <c r="P350" i="7"/>
  <c r="P351" i="7"/>
  <c r="P352" i="7"/>
  <c r="P353" i="7"/>
  <c r="P354" i="7"/>
  <c r="P355" i="7"/>
  <c r="P356" i="7"/>
  <c r="P357" i="7"/>
  <c r="P358" i="7"/>
  <c r="P359" i="7"/>
  <c r="P360" i="7"/>
  <c r="P361" i="7"/>
  <c r="P362" i="7"/>
  <c r="P363" i="7"/>
  <c r="P364" i="7"/>
  <c r="P365" i="7"/>
  <c r="P366" i="7"/>
  <c r="P367" i="7"/>
  <c r="P368" i="7"/>
  <c r="P369" i="7"/>
  <c r="P370" i="7"/>
  <c r="P371" i="7"/>
  <c r="P372" i="7"/>
  <c r="P373" i="7"/>
  <c r="P374" i="7"/>
  <c r="P375" i="7"/>
  <c r="P376" i="7"/>
  <c r="P377" i="7"/>
  <c r="P378" i="7"/>
  <c r="P379" i="7"/>
  <c r="P380" i="7"/>
  <c r="P381" i="7"/>
  <c r="P382" i="7"/>
  <c r="P383" i="7"/>
  <c r="P384" i="7"/>
  <c r="P385" i="7"/>
  <c r="P386" i="7"/>
  <c r="P387" i="7"/>
  <c r="P388" i="7"/>
  <c r="P389" i="7"/>
  <c r="P390" i="7"/>
  <c r="P391" i="7"/>
  <c r="P392" i="7"/>
  <c r="P393" i="7"/>
  <c r="P394" i="7"/>
  <c r="P395" i="7"/>
  <c r="P396" i="7"/>
  <c r="P397" i="7"/>
  <c r="P398" i="7"/>
  <c r="P399" i="7"/>
  <c r="P400" i="7"/>
  <c r="P401" i="7"/>
  <c r="P402" i="7"/>
  <c r="P403" i="7"/>
  <c r="P404" i="7"/>
  <c r="P405" i="7"/>
  <c r="P406" i="7"/>
  <c r="P407" i="7"/>
  <c r="P408" i="7"/>
  <c r="P409" i="7"/>
  <c r="P410" i="7"/>
  <c r="P411" i="7"/>
  <c r="P412" i="7"/>
  <c r="P413" i="7"/>
  <c r="P414" i="7"/>
  <c r="P415" i="7"/>
  <c r="P416" i="7"/>
  <c r="P417" i="7"/>
  <c r="P418" i="7"/>
  <c r="P419" i="7"/>
  <c r="P420" i="7"/>
  <c r="P421" i="7"/>
  <c r="P422" i="7"/>
  <c r="P423" i="7"/>
  <c r="P424" i="7"/>
  <c r="P425" i="7"/>
  <c r="P426" i="7"/>
  <c r="P427" i="7"/>
  <c r="P428" i="7"/>
  <c r="P429" i="7"/>
  <c r="P430" i="7"/>
  <c r="P431" i="7"/>
  <c r="P432" i="7"/>
  <c r="P433" i="7"/>
  <c r="P434" i="7"/>
  <c r="P435" i="7"/>
  <c r="P436" i="7"/>
  <c r="P437" i="7"/>
  <c r="P438" i="7"/>
  <c r="P439" i="7"/>
  <c r="P440" i="7"/>
  <c r="P441" i="7"/>
  <c r="P442" i="7"/>
  <c r="P443" i="7"/>
  <c r="P444" i="7"/>
  <c r="P445" i="7"/>
  <c r="P446" i="7"/>
  <c r="P447" i="7"/>
  <c r="P448" i="7"/>
  <c r="P449" i="7"/>
  <c r="P450" i="7"/>
  <c r="P451" i="7"/>
  <c r="P452" i="7"/>
  <c r="P454" i="7"/>
  <c r="P455" i="7"/>
  <c r="P458" i="7"/>
  <c r="P667" i="7"/>
  <c r="P668" i="7"/>
  <c r="P669" i="7"/>
  <c r="P670" i="7"/>
  <c r="P671" i="7"/>
  <c r="P672" i="7"/>
  <c r="P673" i="7"/>
  <c r="P674" i="7"/>
  <c r="P675" i="7"/>
  <c r="P676" i="7"/>
  <c r="P677" i="7"/>
  <c r="P678" i="7"/>
  <c r="P679" i="7"/>
  <c r="P680" i="7"/>
  <c r="P681" i="7"/>
  <c r="P682" i="7"/>
  <c r="P683" i="7"/>
  <c r="P684" i="7"/>
  <c r="P685" i="7"/>
  <c r="P686" i="7"/>
  <c r="P687" i="7"/>
  <c r="P688" i="7"/>
  <c r="P689" i="7"/>
  <c r="P690" i="7"/>
  <c r="P691" i="7"/>
  <c r="P692" i="7"/>
  <c r="P693" i="7"/>
  <c r="P694" i="7"/>
  <c r="P695" i="7"/>
  <c r="P696" i="7"/>
  <c r="P697" i="7"/>
  <c r="P698" i="7"/>
  <c r="P699" i="7"/>
  <c r="P700" i="7"/>
  <c r="P701" i="7"/>
  <c r="P702" i="7"/>
  <c r="P703" i="7"/>
  <c r="P704" i="7"/>
  <c r="P705" i="7"/>
  <c r="P706" i="7"/>
  <c r="P707" i="7"/>
  <c r="P708" i="7"/>
  <c r="P709" i="7"/>
  <c r="P710" i="7"/>
  <c r="P711" i="7"/>
  <c r="P715" i="7"/>
  <c r="P716" i="7"/>
  <c r="P717" i="7"/>
  <c r="P718" i="7"/>
  <c r="P719" i="7"/>
  <c r="P720" i="7"/>
  <c r="P721" i="7"/>
  <c r="P722" i="7"/>
  <c r="P723" i="7"/>
  <c r="P724" i="7"/>
  <c r="P725" i="7"/>
  <c r="P726" i="7"/>
  <c r="P727" i="7"/>
  <c r="P728" i="7"/>
  <c r="P729" i="7"/>
  <c r="P730" i="7"/>
  <c r="P731" i="7"/>
  <c r="P735" i="7"/>
  <c r="P736" i="7"/>
  <c r="P737" i="7"/>
  <c r="P738" i="7"/>
  <c r="P739" i="7"/>
  <c r="P740" i="7"/>
  <c r="P741" i="7"/>
  <c r="P742" i="7"/>
  <c r="P743" i="7"/>
  <c r="P744" i="7"/>
  <c r="P745" i="7"/>
  <c r="P746" i="7"/>
  <c r="P747" i="7"/>
  <c r="P748" i="7"/>
  <c r="P749" i="7"/>
  <c r="P750" i="7"/>
  <c r="P751" i="7"/>
  <c r="P755" i="7"/>
  <c r="P756" i="7"/>
  <c r="P757" i="7"/>
  <c r="P758" i="7"/>
  <c r="P759" i="7"/>
  <c r="P760" i="7"/>
  <c r="P761" i="7"/>
  <c r="P762" i="7"/>
  <c r="P763" i="7"/>
  <c r="P764" i="7"/>
  <c r="P765" i="7"/>
  <c r="P766" i="7"/>
  <c r="P767" i="7"/>
  <c r="P768" i="7"/>
  <c r="P769" i="7"/>
  <c r="P770" i="7"/>
  <c r="P771" i="7"/>
  <c r="P772" i="7"/>
  <c r="P773" i="7"/>
  <c r="P775" i="7"/>
  <c r="P776" i="7"/>
  <c r="P777" i="7"/>
  <c r="P778" i="7"/>
  <c r="P779" i="7"/>
  <c r="P780" i="7"/>
  <c r="P781" i="7"/>
  <c r="P782" i="7"/>
  <c r="P783" i="7"/>
  <c r="P784" i="7"/>
  <c r="P785" i="7"/>
  <c r="P786" i="7"/>
  <c r="P787" i="7"/>
  <c r="P788" i="7"/>
  <c r="P789" i="7"/>
  <c r="P790" i="7"/>
  <c r="P792" i="7"/>
  <c r="P793" i="7"/>
  <c r="P794" i="7"/>
  <c r="P795" i="7"/>
  <c r="P796" i="7"/>
  <c r="P798" i="7"/>
  <c r="P799" i="7"/>
  <c r="P800" i="7"/>
  <c r="P801" i="7"/>
  <c r="P802" i="7"/>
  <c r="P803" i="7"/>
  <c r="P804" i="7"/>
  <c r="P805" i="7"/>
  <c r="P806" i="7"/>
  <c r="P807" i="7"/>
  <c r="P808" i="7"/>
  <c r="P809" i="7"/>
  <c r="P810" i="7"/>
  <c r="P811" i="7"/>
  <c r="P812" i="7"/>
  <c r="P813" i="7"/>
  <c r="P814" i="7"/>
  <c r="P815" i="7"/>
  <c r="P816" i="7"/>
  <c r="P818" i="7"/>
  <c r="P819" i="7"/>
  <c r="P820" i="7"/>
  <c r="P822" i="7"/>
  <c r="P823" i="7"/>
  <c r="P826" i="7"/>
  <c r="P828" i="7"/>
  <c r="P829" i="7"/>
  <c r="P830" i="7"/>
  <c r="P831" i="7"/>
  <c r="P832" i="7"/>
  <c r="P833" i="7"/>
  <c r="P834" i="7"/>
  <c r="P835" i="7"/>
  <c r="P837" i="7"/>
  <c r="P838" i="7"/>
  <c r="P839" i="7"/>
  <c r="P840" i="7"/>
  <c r="P841" i="7"/>
  <c r="P842" i="7"/>
  <c r="P843" i="7"/>
  <c r="P844" i="7"/>
  <c r="P846" i="7"/>
  <c r="P847" i="7"/>
  <c r="P848" i="7"/>
  <c r="P849" i="7"/>
  <c r="P850" i="7"/>
  <c r="P852" i="7"/>
  <c r="P853" i="7"/>
  <c r="P854" i="7"/>
  <c r="P855" i="7"/>
  <c r="P856" i="7"/>
  <c r="P857" i="7"/>
  <c r="P860" i="7"/>
  <c r="P861" i="7"/>
  <c r="P862" i="7"/>
  <c r="P863" i="7"/>
  <c r="P864" i="7"/>
  <c r="P866" i="7"/>
  <c r="P868" i="7"/>
  <c r="P871" i="7"/>
  <c r="P873" i="7"/>
  <c r="P874" i="7"/>
  <c r="P875" i="7"/>
  <c r="P876" i="7"/>
  <c r="P877" i="7"/>
  <c r="P878" i="7"/>
  <c r="P879" i="7"/>
  <c r="P881" i="7"/>
  <c r="P882" i="7"/>
  <c r="P883" i="7"/>
  <c r="P884" i="7"/>
  <c r="P886" i="7"/>
  <c r="P887" i="7"/>
  <c r="P888" i="7"/>
  <c r="P891" i="7"/>
  <c r="P893" i="7"/>
  <c r="P895" i="7"/>
  <c r="P896" i="7"/>
  <c r="P897" i="7"/>
  <c r="P899" i="7"/>
  <c r="P900" i="7"/>
  <c r="P901" i="7"/>
  <c r="P903" i="7"/>
  <c r="P908" i="7"/>
  <c r="P911" i="7"/>
  <c r="P913" i="7"/>
  <c r="P915" i="7"/>
  <c r="P917" i="7"/>
  <c r="P919" i="7"/>
  <c r="P920" i="7"/>
  <c r="P923" i="7"/>
  <c r="P932" i="7"/>
  <c r="P936" i="7"/>
  <c r="P938" i="7"/>
  <c r="P940" i="7"/>
  <c r="P942" i="7"/>
  <c r="P943" i="7"/>
  <c r="P944" i="7"/>
  <c r="P945" i="7"/>
  <c r="P947" i="7"/>
  <c r="P948" i="7"/>
  <c r="P950" i="7"/>
  <c r="P952" i="7"/>
  <c r="P954" i="7"/>
  <c r="P956" i="7"/>
  <c r="P957" i="7"/>
  <c r="P958" i="7"/>
  <c r="P959" i="7"/>
  <c r="P17" i="7"/>
  <c r="Q842" i="7" l="1"/>
  <c r="Q704" i="7"/>
  <c r="Q385" i="7"/>
  <c r="Q277" i="7"/>
  <c r="Q157" i="7"/>
  <c r="Q25" i="7"/>
  <c r="Q944" i="7"/>
  <c r="Q913" i="7"/>
  <c r="Q888" i="7"/>
  <c r="Q874" i="7"/>
  <c r="Q855" i="7"/>
  <c r="Q841" i="7"/>
  <c r="Q828" i="7"/>
  <c r="Q811" i="7"/>
  <c r="Q799" i="7"/>
  <c r="Q785" i="7"/>
  <c r="Q772" i="7"/>
  <c r="Q760" i="7"/>
  <c r="Q745" i="7"/>
  <c r="Q730" i="7"/>
  <c r="Q718" i="7"/>
  <c r="Q703" i="7"/>
  <c r="Q691" i="7"/>
  <c r="Q679" i="7"/>
  <c r="Q667" i="7"/>
  <c r="Q444" i="7"/>
  <c r="Q432" i="7"/>
  <c r="Q420" i="7"/>
  <c r="Q408" i="7"/>
  <c r="Q396" i="7"/>
  <c r="Q384" i="7"/>
  <c r="Q372" i="7"/>
  <c r="Q360" i="7"/>
  <c r="Q348" i="7"/>
  <c r="Q336" i="7"/>
  <c r="Q324" i="7"/>
  <c r="Q312" i="7"/>
  <c r="Q300" i="7"/>
  <c r="Q288" i="7"/>
  <c r="Q276" i="7"/>
  <c r="Q264" i="7"/>
  <c r="Q252" i="7"/>
  <c r="Q240" i="7"/>
  <c r="Q228" i="7"/>
  <c r="Q216" i="7"/>
  <c r="Q204" i="7"/>
  <c r="Q192" i="7"/>
  <c r="Q180" i="7"/>
  <c r="Q168" i="7"/>
  <c r="Q156" i="7"/>
  <c r="Q144" i="7"/>
  <c r="Q132" i="7"/>
  <c r="Q120" i="7"/>
  <c r="Q108" i="7"/>
  <c r="Q96" i="7"/>
  <c r="Q84" i="7"/>
  <c r="Q72" i="7"/>
  <c r="Q60" i="7"/>
  <c r="Q48" i="7"/>
  <c r="Q36" i="7"/>
  <c r="Q24" i="7"/>
  <c r="Q891" i="7"/>
  <c r="Q746" i="7"/>
  <c r="Q409" i="7"/>
  <c r="Q313" i="7"/>
  <c r="Q193" i="7"/>
  <c r="Q133" i="7"/>
  <c r="Q873" i="7"/>
  <c r="Q840" i="7"/>
  <c r="Q826" i="7"/>
  <c r="Q810" i="7"/>
  <c r="Q798" i="7"/>
  <c r="Q784" i="7"/>
  <c r="Q771" i="7"/>
  <c r="Q759" i="7"/>
  <c r="Q744" i="7"/>
  <c r="Q729" i="7"/>
  <c r="Q717" i="7"/>
  <c r="Q702" i="7"/>
  <c r="Q690" i="7"/>
  <c r="Q678" i="7"/>
  <c r="Q458" i="7"/>
  <c r="Q443" i="7"/>
  <c r="Q431" i="7"/>
  <c r="Q419" i="7"/>
  <c r="Q407" i="7"/>
  <c r="Q395" i="7"/>
  <c r="Q383" i="7"/>
  <c r="Q371" i="7"/>
  <c r="Q359" i="7"/>
  <c r="Q347" i="7"/>
  <c r="Q335" i="7"/>
  <c r="Q323" i="7"/>
  <c r="Q311" i="7"/>
  <c r="Q299" i="7"/>
  <c r="Q287" i="7"/>
  <c r="Q275" i="7"/>
  <c r="Q263" i="7"/>
  <c r="Q251" i="7"/>
  <c r="Q239" i="7"/>
  <c r="Q227" i="7"/>
  <c r="Q215" i="7"/>
  <c r="Q203" i="7"/>
  <c r="Q191" i="7"/>
  <c r="Q179" i="7"/>
  <c r="Q167" i="7"/>
  <c r="Q155" i="7"/>
  <c r="Q143" i="7"/>
  <c r="Q131" i="7"/>
  <c r="Q119" i="7"/>
  <c r="Q107" i="7"/>
  <c r="Q95" i="7"/>
  <c r="Q83" i="7"/>
  <c r="Q71" i="7"/>
  <c r="Q59" i="7"/>
  <c r="Q47" i="7"/>
  <c r="Q35" i="7"/>
  <c r="Q23" i="7"/>
  <c r="Q800" i="7"/>
  <c r="Q692" i="7"/>
  <c r="Q349" i="7"/>
  <c r="Q289" i="7"/>
  <c r="Q169" i="7"/>
  <c r="Q85" i="7"/>
  <c r="Q943" i="7"/>
  <c r="Q959" i="7"/>
  <c r="Q942" i="7"/>
  <c r="Q908" i="7"/>
  <c r="Q886" i="7"/>
  <c r="Q871" i="7"/>
  <c r="Q853" i="7"/>
  <c r="Q839" i="7"/>
  <c r="Q823" i="7"/>
  <c r="Q809" i="7"/>
  <c r="Q796" i="7"/>
  <c r="Q783" i="7"/>
  <c r="Q770" i="7"/>
  <c r="Q758" i="7"/>
  <c r="Q743" i="7"/>
  <c r="Q728" i="7"/>
  <c r="Q716" i="7"/>
  <c r="Q701" i="7"/>
  <c r="Q689" i="7"/>
  <c r="Q677" i="7"/>
  <c r="Q455" i="7"/>
  <c r="Q442" i="7"/>
  <c r="Q430" i="7"/>
  <c r="Q418" i="7"/>
  <c r="Q406" i="7"/>
  <c r="Q394" i="7"/>
  <c r="Q382" i="7"/>
  <c r="Q370" i="7"/>
  <c r="Q358" i="7"/>
  <c r="Q346" i="7"/>
  <c r="Q334" i="7"/>
  <c r="Q322" i="7"/>
  <c r="Q310" i="7"/>
  <c r="Q298" i="7"/>
  <c r="Q286" i="7"/>
  <c r="Q274" i="7"/>
  <c r="Q262" i="7"/>
  <c r="Q250" i="7"/>
  <c r="Q238" i="7"/>
  <c r="Q226" i="7"/>
  <c r="Q214" i="7"/>
  <c r="Q202" i="7"/>
  <c r="Q190" i="7"/>
  <c r="Q178" i="7"/>
  <c r="Q166" i="7"/>
  <c r="Q154" i="7"/>
  <c r="Q142" i="7"/>
  <c r="Q130" i="7"/>
  <c r="Q118" i="7"/>
  <c r="Q106" i="7"/>
  <c r="Q94" i="7"/>
  <c r="Q82" i="7"/>
  <c r="Q70" i="7"/>
  <c r="Q58" i="7"/>
  <c r="Q46" i="7"/>
  <c r="Q34" i="7"/>
  <c r="Q22" i="7"/>
  <c r="Q875" i="7"/>
  <c r="Q719" i="7"/>
  <c r="Q361" i="7"/>
  <c r="Q205" i="7"/>
  <c r="Q37" i="7"/>
  <c r="Q958" i="7"/>
  <c r="Q940" i="7"/>
  <c r="Q903" i="7"/>
  <c r="Q884" i="7"/>
  <c r="Q868" i="7"/>
  <c r="Q852" i="7"/>
  <c r="Q838" i="7"/>
  <c r="Q822" i="7"/>
  <c r="Q808" i="7"/>
  <c r="Q795" i="7"/>
  <c r="Q782" i="7"/>
  <c r="Q769" i="7"/>
  <c r="Q757" i="7"/>
  <c r="Q742" i="7"/>
  <c r="Q727" i="7"/>
  <c r="Q715" i="7"/>
  <c r="Q700" i="7"/>
  <c r="Q688" i="7"/>
  <c r="Q676" i="7"/>
  <c r="Q454" i="7"/>
  <c r="Q441" i="7"/>
  <c r="Q429" i="7"/>
  <c r="Q417" i="7"/>
  <c r="Q405" i="7"/>
  <c r="Q393" i="7"/>
  <c r="Q381" i="7"/>
  <c r="Q369" i="7"/>
  <c r="Q357" i="7"/>
  <c r="Q345" i="7"/>
  <c r="Q333" i="7"/>
  <c r="Q321" i="7"/>
  <c r="Q309" i="7"/>
  <c r="Q297" i="7"/>
  <c r="Q285" i="7"/>
  <c r="Q273" i="7"/>
  <c r="Q261" i="7"/>
  <c r="Q249" i="7"/>
  <c r="Q237" i="7"/>
  <c r="Q225" i="7"/>
  <c r="Q213" i="7"/>
  <c r="Q201" i="7"/>
  <c r="Q189" i="7"/>
  <c r="Q177" i="7"/>
  <c r="Q165" i="7"/>
  <c r="Q153" i="7"/>
  <c r="Q141" i="7"/>
  <c r="Q129" i="7"/>
  <c r="Q117" i="7"/>
  <c r="Q105" i="7"/>
  <c r="Q93" i="7"/>
  <c r="Q81" i="7"/>
  <c r="Q69" i="7"/>
  <c r="Q57" i="7"/>
  <c r="Q45" i="7"/>
  <c r="Q33" i="7"/>
  <c r="Q21" i="7"/>
  <c r="Q829" i="7"/>
  <c r="Q433" i="7"/>
  <c r="Q241" i="7"/>
  <c r="Q73" i="7"/>
  <c r="Q957" i="7"/>
  <c r="Q938" i="7"/>
  <c r="Q901" i="7"/>
  <c r="Q883" i="7"/>
  <c r="Q866" i="7"/>
  <c r="Q850" i="7"/>
  <c r="Q837" i="7"/>
  <c r="Q820" i="7"/>
  <c r="Q807" i="7"/>
  <c r="Q794" i="7"/>
  <c r="Q781" i="7"/>
  <c r="Q768" i="7"/>
  <c r="Q756" i="7"/>
  <c r="Q741" i="7"/>
  <c r="Q726" i="7"/>
  <c r="Q711" i="7"/>
  <c r="Q699" i="7"/>
  <c r="Q687" i="7"/>
  <c r="Q675" i="7"/>
  <c r="Q452" i="7"/>
  <c r="Q440" i="7"/>
  <c r="Q428" i="7"/>
  <c r="Q416" i="7"/>
  <c r="Q404" i="7"/>
  <c r="Q392" i="7"/>
  <c r="Q380" i="7"/>
  <c r="Q368" i="7"/>
  <c r="Q356" i="7"/>
  <c r="Q344" i="7"/>
  <c r="Q332" i="7"/>
  <c r="Q320" i="7"/>
  <c r="Q308" i="7"/>
  <c r="Q296" i="7"/>
  <c r="Q284" i="7"/>
  <c r="Q272" i="7"/>
  <c r="Q260" i="7"/>
  <c r="Q248" i="7"/>
  <c r="Q236" i="7"/>
  <c r="Q224" i="7"/>
  <c r="Q212" i="7"/>
  <c r="Q200" i="7"/>
  <c r="Q188" i="7"/>
  <c r="Q176" i="7"/>
  <c r="Q164" i="7"/>
  <c r="Q152" i="7"/>
  <c r="Q140" i="7"/>
  <c r="Q128" i="7"/>
  <c r="Q116" i="7"/>
  <c r="Q104" i="7"/>
  <c r="Q92" i="7"/>
  <c r="Q80" i="7"/>
  <c r="Q68" i="7"/>
  <c r="Q56" i="7"/>
  <c r="Q44" i="7"/>
  <c r="Q32" i="7"/>
  <c r="Q20" i="7"/>
  <c r="Q856" i="7"/>
  <c r="Q680" i="7"/>
  <c r="Q325" i="7"/>
  <c r="Q181" i="7"/>
  <c r="Q145" i="7"/>
  <c r="Q887" i="7"/>
  <c r="Q956" i="7"/>
  <c r="Q936" i="7"/>
  <c r="Q900" i="7"/>
  <c r="Q882" i="7"/>
  <c r="Q864" i="7"/>
  <c r="Q849" i="7"/>
  <c r="Q835" i="7"/>
  <c r="Q819" i="7"/>
  <c r="Q806" i="7"/>
  <c r="Q793" i="7"/>
  <c r="Q780" i="7"/>
  <c r="Q767" i="7"/>
  <c r="Q755" i="7"/>
  <c r="Q740" i="7"/>
  <c r="Q725" i="7"/>
  <c r="Q710" i="7"/>
  <c r="Q698" i="7"/>
  <c r="Q686" i="7"/>
  <c r="Q674" i="7"/>
  <c r="Q451" i="7"/>
  <c r="Q439" i="7"/>
  <c r="Q427" i="7"/>
  <c r="Q415" i="7"/>
  <c r="Q403" i="7"/>
  <c r="Q391" i="7"/>
  <c r="Q379" i="7"/>
  <c r="Q367" i="7"/>
  <c r="Q355" i="7"/>
  <c r="Q343" i="7"/>
  <c r="Q331" i="7"/>
  <c r="Q319" i="7"/>
  <c r="Q307" i="7"/>
  <c r="Q295" i="7"/>
  <c r="Q283" i="7"/>
  <c r="Q271" i="7"/>
  <c r="Q259" i="7"/>
  <c r="Q247" i="7"/>
  <c r="Q235" i="7"/>
  <c r="Q223" i="7"/>
  <c r="Q211" i="7"/>
  <c r="Q199" i="7"/>
  <c r="Q187" i="7"/>
  <c r="Q175" i="7"/>
  <c r="Q163" i="7"/>
  <c r="Q151" i="7"/>
  <c r="Q139" i="7"/>
  <c r="Q127" i="7"/>
  <c r="Q115" i="7"/>
  <c r="Q103" i="7"/>
  <c r="Q91" i="7"/>
  <c r="Q79" i="7"/>
  <c r="Q67" i="7"/>
  <c r="Q55" i="7"/>
  <c r="Q43" i="7"/>
  <c r="Q31" i="7"/>
  <c r="Q19" i="7"/>
  <c r="Q773" i="7"/>
  <c r="Q445" i="7"/>
  <c r="Q337" i="7"/>
  <c r="Q217" i="7"/>
  <c r="Q121" i="7"/>
  <c r="Q854" i="7"/>
  <c r="Q954" i="7"/>
  <c r="Q932" i="7"/>
  <c r="Q899" i="7"/>
  <c r="Q881" i="7"/>
  <c r="Q863" i="7"/>
  <c r="Q848" i="7"/>
  <c r="Q834" i="7"/>
  <c r="Q818" i="7"/>
  <c r="Q805" i="7"/>
  <c r="Q792" i="7"/>
  <c r="Q779" i="7"/>
  <c r="Q766" i="7"/>
  <c r="Q751" i="7"/>
  <c r="Q739" i="7"/>
  <c r="Q724" i="7"/>
  <c r="Q709" i="7"/>
  <c r="Q697" i="7"/>
  <c r="Q685" i="7"/>
  <c r="Q673" i="7"/>
  <c r="Q450" i="7"/>
  <c r="Q438" i="7"/>
  <c r="Q426" i="7"/>
  <c r="Q414" i="7"/>
  <c r="Q402" i="7"/>
  <c r="Q390" i="7"/>
  <c r="Q378" i="7"/>
  <c r="Q366" i="7"/>
  <c r="Q354" i="7"/>
  <c r="Q342" i="7"/>
  <c r="Q330" i="7"/>
  <c r="Q318" i="7"/>
  <c r="Q306" i="7"/>
  <c r="Q294" i="7"/>
  <c r="Q282" i="7"/>
  <c r="Q270" i="7"/>
  <c r="Q258" i="7"/>
  <c r="Q246" i="7"/>
  <c r="Q234" i="7"/>
  <c r="Q222" i="7"/>
  <c r="Q210" i="7"/>
  <c r="Q198" i="7"/>
  <c r="Q186" i="7"/>
  <c r="Q174" i="7"/>
  <c r="Q162" i="7"/>
  <c r="Q150" i="7"/>
  <c r="Q138" i="7"/>
  <c r="Q126" i="7"/>
  <c r="Q114" i="7"/>
  <c r="Q102" i="7"/>
  <c r="Q90" i="7"/>
  <c r="Q78" i="7"/>
  <c r="Q66" i="7"/>
  <c r="Q54" i="7"/>
  <c r="Q42" i="7"/>
  <c r="Q30" i="7"/>
  <c r="Q18" i="7"/>
  <c r="Q945" i="7"/>
  <c r="Q761" i="7"/>
  <c r="Q397" i="7"/>
  <c r="Q229" i="7"/>
  <c r="Q109" i="7"/>
  <c r="Q911" i="7"/>
  <c r="Q952" i="7"/>
  <c r="Q923" i="7"/>
  <c r="Q897" i="7"/>
  <c r="Q879" i="7"/>
  <c r="Q862" i="7"/>
  <c r="Q847" i="7"/>
  <c r="Q833" i="7"/>
  <c r="Q816" i="7"/>
  <c r="Q804" i="7"/>
  <c r="Q790" i="7"/>
  <c r="Q778" i="7"/>
  <c r="Q765" i="7"/>
  <c r="Q750" i="7"/>
  <c r="Q738" i="7"/>
  <c r="Q723" i="7"/>
  <c r="Q708" i="7"/>
  <c r="Q696" i="7"/>
  <c r="Q684" i="7"/>
  <c r="Q672" i="7"/>
  <c r="Q449" i="7"/>
  <c r="Q437" i="7"/>
  <c r="Q425" i="7"/>
  <c r="Q413" i="7"/>
  <c r="Q401" i="7"/>
  <c r="Q389" i="7"/>
  <c r="Q377" i="7"/>
  <c r="Q365" i="7"/>
  <c r="Q353" i="7"/>
  <c r="Q341" i="7"/>
  <c r="Q329" i="7"/>
  <c r="Q317" i="7"/>
  <c r="Q305" i="7"/>
  <c r="Q293" i="7"/>
  <c r="Q281" i="7"/>
  <c r="Q269" i="7"/>
  <c r="Q257" i="7"/>
  <c r="Q245" i="7"/>
  <c r="Q233" i="7"/>
  <c r="Q221" i="7"/>
  <c r="Q209" i="7"/>
  <c r="Q197" i="7"/>
  <c r="Q185" i="7"/>
  <c r="Q173" i="7"/>
  <c r="Q161" i="7"/>
  <c r="Q149" i="7"/>
  <c r="Q137" i="7"/>
  <c r="Q125" i="7"/>
  <c r="Q113" i="7"/>
  <c r="Q101" i="7"/>
  <c r="Q89" i="7"/>
  <c r="Q77" i="7"/>
  <c r="Q65" i="7"/>
  <c r="Q53" i="7"/>
  <c r="Q41" i="7"/>
  <c r="Q29" i="7"/>
  <c r="Q786" i="7"/>
  <c r="Q421" i="7"/>
  <c r="Q265" i="7"/>
  <c r="Q61" i="7"/>
  <c r="Q950" i="7"/>
  <c r="Q920" i="7"/>
  <c r="Q896" i="7"/>
  <c r="Q878" i="7"/>
  <c r="Q861" i="7"/>
  <c r="Q846" i="7"/>
  <c r="Q832" i="7"/>
  <c r="Q815" i="7"/>
  <c r="Q803" i="7"/>
  <c r="Q789" i="7"/>
  <c r="Q777" i="7"/>
  <c r="Q764" i="7"/>
  <c r="Q749" i="7"/>
  <c r="Q737" i="7"/>
  <c r="Q722" i="7"/>
  <c r="Q707" i="7"/>
  <c r="Q695" i="7"/>
  <c r="Q683" i="7"/>
  <c r="Q671" i="7"/>
  <c r="Q448" i="7"/>
  <c r="Q436" i="7"/>
  <c r="Q424" i="7"/>
  <c r="Q412" i="7"/>
  <c r="Q400" i="7"/>
  <c r="Q388" i="7"/>
  <c r="Q376" i="7"/>
  <c r="Q364" i="7"/>
  <c r="Q352" i="7"/>
  <c r="Q340" i="7"/>
  <c r="Q328" i="7"/>
  <c r="Q316" i="7"/>
  <c r="Q304" i="7"/>
  <c r="Q292" i="7"/>
  <c r="Q280" i="7"/>
  <c r="Q268" i="7"/>
  <c r="Q256" i="7"/>
  <c r="Q244" i="7"/>
  <c r="Q232" i="7"/>
  <c r="Q220" i="7"/>
  <c r="Q208" i="7"/>
  <c r="Q196" i="7"/>
  <c r="Q184" i="7"/>
  <c r="Q172" i="7"/>
  <c r="Q160" i="7"/>
  <c r="Q148" i="7"/>
  <c r="Q136" i="7"/>
  <c r="Q124" i="7"/>
  <c r="Q112" i="7"/>
  <c r="Q100" i="7"/>
  <c r="Q88" i="7"/>
  <c r="Q76" i="7"/>
  <c r="Q64" i="7"/>
  <c r="Q52" i="7"/>
  <c r="Q40" i="7"/>
  <c r="Q28" i="7"/>
  <c r="Q915" i="7"/>
  <c r="Q731" i="7"/>
  <c r="Q373" i="7"/>
  <c r="Q253" i="7"/>
  <c r="Q97" i="7"/>
  <c r="Q17" i="7"/>
  <c r="Q948" i="7"/>
  <c r="Q919" i="7"/>
  <c r="Q895" i="7"/>
  <c r="Q877" i="7"/>
  <c r="Q860" i="7"/>
  <c r="Q844" i="7"/>
  <c r="Q831" i="7"/>
  <c r="Q814" i="7"/>
  <c r="Q802" i="7"/>
  <c r="Q788" i="7"/>
  <c r="Q776" i="7"/>
  <c r="Q763" i="7"/>
  <c r="Q748" i="7"/>
  <c r="Q736" i="7"/>
  <c r="Q721" i="7"/>
  <c r="Q706" i="7"/>
  <c r="Q694" i="7"/>
  <c r="Q682" i="7"/>
  <c r="Q670" i="7"/>
  <c r="Q447" i="7"/>
  <c r="Q435" i="7"/>
  <c r="Q423" i="7"/>
  <c r="Q411" i="7"/>
  <c r="Q399" i="7"/>
  <c r="Q387" i="7"/>
  <c r="Q375" i="7"/>
  <c r="Q363" i="7"/>
  <c r="Q351" i="7"/>
  <c r="Q339" i="7"/>
  <c r="Q327" i="7"/>
  <c r="Q315" i="7"/>
  <c r="Q303" i="7"/>
  <c r="Q291" i="7"/>
  <c r="Q279" i="7"/>
  <c r="Q267" i="7"/>
  <c r="Q255" i="7"/>
  <c r="Q243" i="7"/>
  <c r="Q231" i="7"/>
  <c r="Q219" i="7"/>
  <c r="Q207" i="7"/>
  <c r="Q195" i="7"/>
  <c r="Q183" i="7"/>
  <c r="Q171" i="7"/>
  <c r="Q159" i="7"/>
  <c r="Q147" i="7"/>
  <c r="Q135" i="7"/>
  <c r="Q123" i="7"/>
  <c r="Q111" i="7"/>
  <c r="Q99" i="7"/>
  <c r="Q87" i="7"/>
  <c r="Q75" i="7"/>
  <c r="Q63" i="7"/>
  <c r="Q51" i="7"/>
  <c r="Q39" i="7"/>
  <c r="Q27" i="7"/>
  <c r="Q812" i="7"/>
  <c r="Q668" i="7"/>
  <c r="Q301" i="7"/>
  <c r="Q49" i="7"/>
  <c r="Q947" i="7"/>
  <c r="Q917" i="7"/>
  <c r="Q893" i="7"/>
  <c r="Q876" i="7"/>
  <c r="Q857" i="7"/>
  <c r="Q843" i="7"/>
  <c r="Q830" i="7"/>
  <c r="Q813" i="7"/>
  <c r="Q801" i="7"/>
  <c r="Q787" i="7"/>
  <c r="Q775" i="7"/>
  <c r="Q762" i="7"/>
  <c r="Q747" i="7"/>
  <c r="Q735" i="7"/>
  <c r="Q720" i="7"/>
  <c r="Q705" i="7"/>
  <c r="Q693" i="7"/>
  <c r="Q681" i="7"/>
  <c r="Q669" i="7"/>
  <c r="Q446" i="7"/>
  <c r="Q434" i="7"/>
  <c r="Q422" i="7"/>
  <c r="Q410" i="7"/>
  <c r="Q398" i="7"/>
  <c r="Q386" i="7"/>
  <c r="Q374" i="7"/>
  <c r="Q362" i="7"/>
  <c r="Q350" i="7"/>
  <c r="Q338" i="7"/>
  <c r="Q326" i="7"/>
  <c r="Q314" i="7"/>
  <c r="Q302" i="7"/>
  <c r="Q290" i="7"/>
  <c r="Q278" i="7"/>
  <c r="Q266" i="7"/>
  <c r="Q254" i="7"/>
  <c r="Q242" i="7"/>
  <c r="Q230" i="7"/>
  <c r="Q218" i="7"/>
  <c r="Q206" i="7"/>
  <c r="Q194" i="7"/>
  <c r="Q182" i="7"/>
  <c r="Q170" i="7"/>
  <c r="Q158" i="7"/>
  <c r="Q146" i="7"/>
  <c r="Q134" i="7"/>
  <c r="Q122" i="7"/>
  <c r="Q110" i="7"/>
  <c r="Q98" i="7"/>
  <c r="Q86" i="7"/>
  <c r="Q74" i="7"/>
  <c r="Q62" i="7"/>
  <c r="Q50" i="7"/>
  <c r="Q38" i="7"/>
  <c r="Q26" i="7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AA98" i="1" l="1"/>
  <c r="AA165" i="1"/>
  <c r="AA128" i="1"/>
  <c r="AA164" i="1"/>
  <c r="AA152" i="1"/>
  <c r="AA139" i="1"/>
  <c r="AA127" i="1"/>
  <c r="AA115" i="1"/>
  <c r="AA95" i="1"/>
  <c r="AA155" i="1"/>
  <c r="AA118" i="1"/>
  <c r="AA154" i="1"/>
  <c r="AA142" i="1"/>
  <c r="AA129" i="1"/>
  <c r="AA97" i="1"/>
  <c r="AA163" i="1"/>
  <c r="AA151" i="1"/>
  <c r="AA138" i="1"/>
  <c r="AA126" i="1"/>
  <c r="AA114" i="1"/>
  <c r="AA94" i="1"/>
  <c r="AA93" i="1"/>
  <c r="AA57" i="1"/>
  <c r="AA58" i="1"/>
  <c r="AA162" i="1"/>
  <c r="AA150" i="1"/>
  <c r="AA137" i="1"/>
  <c r="AA125" i="1"/>
  <c r="AA113" i="1"/>
  <c r="AA161" i="1"/>
  <c r="AA149" i="1"/>
  <c r="AA136" i="1"/>
  <c r="AA124" i="1"/>
  <c r="AA112" i="1"/>
  <c r="AA92" i="1"/>
  <c r="AA56" i="1"/>
  <c r="AA140" i="1"/>
  <c r="AA116" i="1"/>
  <c r="AA123" i="1"/>
  <c r="AA55" i="1"/>
  <c r="AA130" i="1"/>
  <c r="AA153" i="1"/>
  <c r="AA96" i="1"/>
  <c r="AA160" i="1"/>
  <c r="AA148" i="1"/>
  <c r="AA135" i="1"/>
  <c r="AA111" i="1"/>
  <c r="AA159" i="1"/>
  <c r="AA147" i="1"/>
  <c r="AA134" i="1"/>
  <c r="AA122" i="1"/>
  <c r="AA110" i="1"/>
  <c r="AA54" i="1"/>
  <c r="AA146" i="1"/>
  <c r="AA109" i="1"/>
  <c r="AA53" i="1"/>
  <c r="AA157" i="1"/>
  <c r="AA145" i="1"/>
  <c r="AA132" i="1"/>
  <c r="AA120" i="1"/>
  <c r="AA108" i="1"/>
  <c r="AA52" i="1"/>
  <c r="AA158" i="1"/>
  <c r="AA133" i="1"/>
  <c r="AA121" i="1"/>
  <c r="AA156" i="1"/>
  <c r="AA144" i="1"/>
  <c r="AA131" i="1"/>
  <c r="AA119" i="1"/>
  <c r="AA99" i="1"/>
  <c r="AA51" i="1"/>
  <c r="AA50" i="1"/>
  <c r="AA143" i="1"/>
  <c r="AA117" i="1"/>
  <c r="AA34" i="1"/>
  <c r="AA68" i="1"/>
  <c r="AA44" i="1"/>
  <c r="AA32" i="1"/>
  <c r="AA59" i="1"/>
  <c r="AA82" i="1"/>
  <c r="AA91" i="1"/>
  <c r="AA79" i="1"/>
  <c r="AA67" i="1"/>
  <c r="AA43" i="1"/>
  <c r="AA31" i="1"/>
  <c r="AA45" i="1"/>
  <c r="AA42" i="1"/>
  <c r="AA30" i="1"/>
  <c r="AA81" i="1"/>
  <c r="AA89" i="1"/>
  <c r="AA77" i="1"/>
  <c r="AA65" i="1"/>
  <c r="AA41" i="1"/>
  <c r="AA29" i="1"/>
  <c r="AA71" i="1"/>
  <c r="AA46" i="1"/>
  <c r="AA69" i="1"/>
  <c r="AA66" i="1"/>
  <c r="AA88" i="1"/>
  <c r="AA76" i="1"/>
  <c r="AA64" i="1"/>
  <c r="AA40" i="1"/>
  <c r="AA28" i="1"/>
  <c r="AA47" i="1"/>
  <c r="AA80" i="1"/>
  <c r="AA87" i="1"/>
  <c r="AA75" i="1"/>
  <c r="AA63" i="1"/>
  <c r="AA39" i="1"/>
  <c r="AA27" i="1"/>
  <c r="AA35" i="1"/>
  <c r="AA70" i="1"/>
  <c r="AA78" i="1"/>
  <c r="AA86" i="1"/>
  <c r="AA74" i="1"/>
  <c r="AA62" i="1"/>
  <c r="AA38" i="1"/>
  <c r="AA26" i="1"/>
  <c r="AA33" i="1"/>
  <c r="AA85" i="1"/>
  <c r="AA73" i="1"/>
  <c r="AA61" i="1"/>
  <c r="AA49" i="1"/>
  <c r="AA37" i="1"/>
  <c r="AA25" i="1"/>
  <c r="AA83" i="1"/>
  <c r="AA90" i="1"/>
  <c r="AA84" i="1"/>
  <c r="AA72" i="1"/>
  <c r="AA60" i="1"/>
  <c r="AA48" i="1"/>
  <c r="AA36" i="1"/>
  <c r="AA24" i="1"/>
  <c r="L751" i="7"/>
  <c r="N751" i="7" s="1"/>
  <c r="O751" i="7" s="1"/>
  <c r="L750" i="7"/>
  <c r="N750" i="7" s="1"/>
  <c r="O750" i="7" s="1"/>
  <c r="L730" i="7"/>
  <c r="N730" i="7" s="1"/>
  <c r="O730" i="7" s="1"/>
  <c r="L731" i="7"/>
  <c r="N731" i="7" s="1"/>
  <c r="O731" i="7" s="1"/>
  <c r="L711" i="7"/>
  <c r="N711" i="7" s="1"/>
  <c r="O711" i="7" s="1"/>
  <c r="L710" i="7"/>
  <c r="N710" i="7" s="1"/>
  <c r="O710" i="7" s="1"/>
  <c r="L749" i="7"/>
  <c r="N749" i="7" s="1"/>
  <c r="O749" i="7" s="1"/>
  <c r="L729" i="7"/>
  <c r="N729" i="7" s="1"/>
  <c r="L709" i="7"/>
  <c r="N709" i="7" s="1"/>
  <c r="O709" i="7" s="1"/>
  <c r="O729" i="7" l="1"/>
  <c r="L955" i="7"/>
  <c r="N955" i="7" s="1"/>
  <c r="O955" i="7" s="1"/>
  <c r="L953" i="7"/>
  <c r="N953" i="7" s="1"/>
  <c r="O953" i="7" s="1"/>
  <c r="L951" i="7"/>
  <c r="N951" i="7" s="1"/>
  <c r="O951" i="7" s="1"/>
  <c r="L949" i="7"/>
  <c r="N949" i="7" s="1"/>
  <c r="O949" i="7" s="1"/>
  <c r="L946" i="7"/>
  <c r="N946" i="7" s="1"/>
  <c r="O946" i="7" s="1"/>
  <c r="L943" i="7"/>
  <c r="N943" i="7" s="1"/>
  <c r="O943" i="7" s="1"/>
  <c r="L942" i="7"/>
  <c r="N942" i="7" s="1"/>
  <c r="O942" i="7" s="1"/>
  <c r="L941" i="7"/>
  <c r="N941" i="7" s="1"/>
  <c r="O941" i="7" s="1"/>
  <c r="L940" i="7"/>
  <c r="N940" i="7" s="1"/>
  <c r="O940" i="7" s="1"/>
  <c r="L939" i="7"/>
  <c r="N939" i="7" s="1"/>
  <c r="O939" i="7" s="1"/>
  <c r="L937" i="7"/>
  <c r="N937" i="7" s="1"/>
  <c r="O937" i="7" s="1"/>
  <c r="L935" i="7"/>
  <c r="N935" i="7" s="1"/>
  <c r="O935" i="7" s="1"/>
  <c r="L934" i="7"/>
  <c r="N934" i="7" s="1"/>
  <c r="O934" i="7" s="1"/>
  <c r="L933" i="7"/>
  <c r="N933" i="7" s="1"/>
  <c r="O933" i="7" s="1"/>
  <c r="L931" i="7"/>
  <c r="N931" i="7" s="1"/>
  <c r="O931" i="7" s="1"/>
  <c r="L930" i="7"/>
  <c r="N930" i="7" s="1"/>
  <c r="O930" i="7" s="1"/>
  <c r="L929" i="7"/>
  <c r="N929" i="7" s="1"/>
  <c r="O929" i="7" s="1"/>
  <c r="L928" i="7"/>
  <c r="N928" i="7" s="1"/>
  <c r="O928" i="7" s="1"/>
  <c r="L927" i="7"/>
  <c r="N927" i="7" s="1"/>
  <c r="O927" i="7" s="1"/>
  <c r="L926" i="7"/>
  <c r="N926" i="7" s="1"/>
  <c r="O926" i="7" s="1"/>
  <c r="L925" i="7"/>
  <c r="N925" i="7" s="1"/>
  <c r="O925" i="7" s="1"/>
  <c r="L924" i="7"/>
  <c r="N924" i="7" s="1"/>
  <c r="O924" i="7" s="1"/>
  <c r="L922" i="7"/>
  <c r="N922" i="7" s="1"/>
  <c r="O922" i="7" s="1"/>
  <c r="L921" i="7"/>
  <c r="N921" i="7" s="1"/>
  <c r="O921" i="7" s="1"/>
  <c r="L918" i="7"/>
  <c r="N918" i="7" s="1"/>
  <c r="O918" i="7" s="1"/>
  <c r="L916" i="7"/>
  <c r="N916" i="7" s="1"/>
  <c r="O916" i="7" s="1"/>
  <c r="L914" i="7"/>
  <c r="N914" i="7" s="1"/>
  <c r="O914" i="7" s="1"/>
  <c r="L912" i="7"/>
  <c r="N912" i="7" s="1"/>
  <c r="O912" i="7" s="1"/>
  <c r="L910" i="7"/>
  <c r="N910" i="7" s="1"/>
  <c r="O910" i="7" s="1"/>
  <c r="L909" i="7"/>
  <c r="N909" i="7" s="1"/>
  <c r="O909" i="7" s="1"/>
  <c r="L907" i="7"/>
  <c r="N907" i="7" s="1"/>
  <c r="O907" i="7" s="1"/>
  <c r="L906" i="7"/>
  <c r="N906" i="7" s="1"/>
  <c r="O906" i="7" s="1"/>
  <c r="L905" i="7"/>
  <c r="N905" i="7" s="1"/>
  <c r="O905" i="7" s="1"/>
  <c r="L904" i="7"/>
  <c r="N904" i="7" s="1"/>
  <c r="O904" i="7" s="1"/>
  <c r="L902" i="7"/>
  <c r="N902" i="7" s="1"/>
  <c r="O902" i="7" s="1"/>
  <c r="L901" i="7"/>
  <c r="N901" i="7" s="1"/>
  <c r="O901" i="7" s="1"/>
  <c r="L898" i="7"/>
  <c r="N898" i="7" s="1"/>
  <c r="O898" i="7" s="1"/>
  <c r="L894" i="7"/>
  <c r="N894" i="7" s="1"/>
  <c r="O894" i="7" s="1"/>
  <c r="L892" i="7"/>
  <c r="N892" i="7" s="1"/>
  <c r="O892" i="7" s="1"/>
  <c r="L890" i="7"/>
  <c r="N890" i="7" s="1"/>
  <c r="O890" i="7" s="1"/>
  <c r="L889" i="7"/>
  <c r="N889" i="7" s="1"/>
  <c r="O889" i="7" s="1"/>
  <c r="L885" i="7"/>
  <c r="N885" i="7" s="1"/>
  <c r="O885" i="7" s="1"/>
  <c r="L882" i="7"/>
  <c r="N882" i="7" s="1"/>
  <c r="O882" i="7" s="1"/>
  <c r="L880" i="7"/>
  <c r="N880" i="7" s="1"/>
  <c r="O880" i="7" s="1"/>
  <c r="L874" i="7"/>
  <c r="N874" i="7" s="1"/>
  <c r="O874" i="7" s="1"/>
  <c r="L872" i="7"/>
  <c r="N872" i="7" s="1"/>
  <c r="O872" i="7" s="1"/>
  <c r="L870" i="7"/>
  <c r="N870" i="7" s="1"/>
  <c r="O870" i="7" s="1"/>
  <c r="L869" i="7"/>
  <c r="N869" i="7" s="1"/>
  <c r="O869" i="7" s="1"/>
  <c r="L866" i="7"/>
  <c r="N866" i="7" s="1"/>
  <c r="O866" i="7" s="1"/>
  <c r="L865" i="7"/>
  <c r="N865" i="7" s="1"/>
  <c r="O865" i="7" s="1"/>
  <c r="L864" i="7"/>
  <c r="N864" i="7" s="1"/>
  <c r="O864" i="7" s="1"/>
  <c r="L859" i="7"/>
  <c r="N859" i="7" s="1"/>
  <c r="O859" i="7" s="1"/>
  <c r="L858" i="7"/>
  <c r="N858" i="7" s="1"/>
  <c r="O858" i="7" s="1"/>
  <c r="L857" i="7"/>
  <c r="N857" i="7" s="1"/>
  <c r="O857" i="7" s="1"/>
  <c r="L855" i="7"/>
  <c r="N855" i="7" s="1"/>
  <c r="O855" i="7" s="1"/>
  <c r="L845" i="7"/>
  <c r="N845" i="7" s="1"/>
  <c r="O845" i="7" s="1"/>
  <c r="L843" i="7"/>
  <c r="N843" i="7" s="1"/>
  <c r="O843" i="7" s="1"/>
  <c r="L839" i="7"/>
  <c r="N839" i="7" s="1"/>
  <c r="O839" i="7" s="1"/>
  <c r="L836" i="7"/>
  <c r="N836" i="7" s="1"/>
  <c r="O836" i="7" s="1"/>
  <c r="L813" i="7"/>
  <c r="N813" i="7" s="1"/>
  <c r="O813" i="7" s="1"/>
  <c r="L796" i="7"/>
  <c r="N796" i="7" s="1"/>
  <c r="O796" i="7" s="1"/>
  <c r="L774" i="7"/>
  <c r="N774" i="7" s="1"/>
  <c r="O774" i="7" s="1"/>
  <c r="L773" i="7"/>
  <c r="N773" i="7" s="1"/>
  <c r="O773" i="7" s="1"/>
  <c r="L765" i="7"/>
  <c r="N765" i="7" s="1"/>
  <c r="O765" i="7" s="1"/>
  <c r="L457" i="7"/>
  <c r="N457" i="7" s="1"/>
  <c r="O457" i="7" s="1"/>
  <c r="L456" i="7"/>
  <c r="N456" i="7" s="1"/>
  <c r="O456" i="7" s="1"/>
  <c r="L455" i="7"/>
  <c r="N455" i="7" s="1"/>
  <c r="O455" i="7" s="1"/>
  <c r="L453" i="7"/>
  <c r="N453" i="7" s="1"/>
  <c r="O453" i="7" s="1"/>
  <c r="L449" i="7"/>
  <c r="N449" i="7" s="1"/>
  <c r="O449" i="7" s="1"/>
  <c r="L748" i="7" l="1"/>
  <c r="N748" i="7" s="1"/>
  <c r="O748" i="7" s="1"/>
  <c r="L747" i="7"/>
  <c r="N747" i="7" s="1"/>
  <c r="O747" i="7" s="1"/>
  <c r="L746" i="7"/>
  <c r="N746" i="7" s="1"/>
  <c r="O746" i="7" s="1"/>
  <c r="L745" i="7"/>
  <c r="N745" i="7" s="1"/>
  <c r="O745" i="7" s="1"/>
  <c r="L744" i="7"/>
  <c r="N744" i="7" s="1"/>
  <c r="O744" i="7" s="1"/>
  <c r="L743" i="7"/>
  <c r="N743" i="7" s="1"/>
  <c r="O743" i="7" s="1"/>
  <c r="L742" i="7"/>
  <c r="N742" i="7" s="1"/>
  <c r="O742" i="7" s="1"/>
  <c r="L741" i="7"/>
  <c r="N741" i="7" s="1"/>
  <c r="O741" i="7" s="1"/>
  <c r="L740" i="7"/>
  <c r="N740" i="7" s="1"/>
  <c r="O740" i="7" s="1"/>
  <c r="L739" i="7"/>
  <c r="N739" i="7" s="1"/>
  <c r="O739" i="7" s="1"/>
  <c r="L738" i="7"/>
  <c r="N738" i="7" s="1"/>
  <c r="O738" i="7" s="1"/>
  <c r="L737" i="7"/>
  <c r="N737" i="7" s="1"/>
  <c r="O737" i="7" s="1"/>
  <c r="L736" i="7"/>
  <c r="N736" i="7" s="1"/>
  <c r="O736" i="7" s="1"/>
  <c r="L735" i="7"/>
  <c r="N735" i="7" s="1"/>
  <c r="O735" i="7" s="1"/>
  <c r="L728" i="7"/>
  <c r="N728" i="7" s="1"/>
  <c r="O728" i="7" s="1"/>
  <c r="L727" i="7"/>
  <c r="N727" i="7" s="1"/>
  <c r="O727" i="7" s="1"/>
  <c r="L726" i="7"/>
  <c r="N726" i="7" s="1"/>
  <c r="O726" i="7" s="1"/>
  <c r="L725" i="7"/>
  <c r="N725" i="7" s="1"/>
  <c r="O725" i="7" s="1"/>
  <c r="L724" i="7"/>
  <c r="N724" i="7" s="1"/>
  <c r="O724" i="7" s="1"/>
  <c r="L723" i="7"/>
  <c r="N723" i="7" s="1"/>
  <c r="O723" i="7" s="1"/>
  <c r="L722" i="7"/>
  <c r="N722" i="7" s="1"/>
  <c r="O722" i="7" s="1"/>
  <c r="L721" i="7"/>
  <c r="N721" i="7" s="1"/>
  <c r="O721" i="7" s="1"/>
  <c r="L720" i="7"/>
  <c r="N720" i="7" s="1"/>
  <c r="O720" i="7" s="1"/>
  <c r="L719" i="7"/>
  <c r="N719" i="7" s="1"/>
  <c r="O719" i="7" s="1"/>
  <c r="L718" i="7"/>
  <c r="N718" i="7" s="1"/>
  <c r="O718" i="7" s="1"/>
  <c r="L717" i="7"/>
  <c r="N717" i="7" s="1"/>
  <c r="O717" i="7" s="1"/>
  <c r="L716" i="7"/>
  <c r="N716" i="7" s="1"/>
  <c r="O716" i="7" s="1"/>
  <c r="L715" i="7"/>
  <c r="N715" i="7" s="1"/>
  <c r="O715" i="7" s="1"/>
  <c r="L708" i="7"/>
  <c r="N708" i="7" s="1"/>
  <c r="O708" i="7" s="1"/>
  <c r="L707" i="7"/>
  <c r="N707" i="7" s="1"/>
  <c r="O707" i="7" s="1"/>
  <c r="L706" i="7"/>
  <c r="N706" i="7" s="1"/>
  <c r="O706" i="7" s="1"/>
  <c r="L705" i="7"/>
  <c r="N705" i="7" s="1"/>
  <c r="O705" i="7" s="1"/>
  <c r="L704" i="7"/>
  <c r="N704" i="7" s="1"/>
  <c r="O704" i="7" s="1"/>
  <c r="L703" i="7"/>
  <c r="N703" i="7" s="1"/>
  <c r="O703" i="7" s="1"/>
  <c r="L702" i="7"/>
  <c r="N702" i="7" s="1"/>
  <c r="O702" i="7" s="1"/>
  <c r="L701" i="7"/>
  <c r="N701" i="7" s="1"/>
  <c r="O701" i="7" s="1"/>
  <c r="L700" i="7"/>
  <c r="N700" i="7" s="1"/>
  <c r="O700" i="7" s="1"/>
  <c r="L699" i="7"/>
  <c r="N699" i="7" s="1"/>
  <c r="O699" i="7" s="1"/>
  <c r="L698" i="7"/>
  <c r="N698" i="7" s="1"/>
  <c r="O698" i="7" s="1"/>
  <c r="L697" i="7"/>
  <c r="N697" i="7" s="1"/>
  <c r="O697" i="7" s="1"/>
  <c r="L696" i="7"/>
  <c r="N696" i="7" s="1"/>
  <c r="O696" i="7" s="1"/>
  <c r="L695" i="7"/>
  <c r="N695" i="7" s="1"/>
  <c r="O695" i="7" s="1"/>
  <c r="L694" i="7"/>
  <c r="N694" i="7" s="1"/>
  <c r="O694" i="7" s="1"/>
  <c r="L693" i="7"/>
  <c r="N693" i="7" s="1"/>
  <c r="O693" i="7" s="1"/>
  <c r="L692" i="7"/>
  <c r="N692" i="7" s="1"/>
  <c r="O692" i="7" s="1"/>
  <c r="L691" i="7"/>
  <c r="N691" i="7" s="1"/>
  <c r="O691" i="7" s="1"/>
  <c r="L690" i="7"/>
  <c r="N690" i="7" s="1"/>
  <c r="O690" i="7" s="1"/>
  <c r="L689" i="7"/>
  <c r="N689" i="7" s="1"/>
  <c r="O689" i="7" s="1"/>
  <c r="L688" i="7"/>
  <c r="N688" i="7" s="1"/>
  <c r="O688" i="7" s="1"/>
  <c r="L687" i="7"/>
  <c r="N687" i="7" s="1"/>
  <c r="O687" i="7" s="1"/>
  <c r="L686" i="7"/>
  <c r="N686" i="7" s="1"/>
  <c r="O686" i="7" s="1"/>
  <c r="L685" i="7"/>
  <c r="N685" i="7" s="1"/>
  <c r="O685" i="7" s="1"/>
  <c r="L684" i="7"/>
  <c r="N684" i="7" s="1"/>
  <c r="O684" i="7" s="1"/>
  <c r="L683" i="7"/>
  <c r="N683" i="7" s="1"/>
  <c r="O683" i="7" s="1"/>
  <c r="L682" i="7"/>
  <c r="N682" i="7" s="1"/>
  <c r="O682" i="7" s="1"/>
  <c r="L681" i="7"/>
  <c r="N681" i="7" s="1"/>
  <c r="O681" i="7" s="1"/>
  <c r="L680" i="7"/>
  <c r="N680" i="7" s="1"/>
  <c r="O680" i="7" s="1"/>
  <c r="L679" i="7"/>
  <c r="N679" i="7" s="1"/>
  <c r="O679" i="7" s="1"/>
  <c r="L678" i="7"/>
  <c r="N678" i="7" s="1"/>
  <c r="O678" i="7" s="1"/>
  <c r="L677" i="7"/>
  <c r="N677" i="7" s="1"/>
  <c r="O677" i="7" s="1"/>
  <c r="L676" i="7"/>
  <c r="N676" i="7" s="1"/>
  <c r="O676" i="7" s="1"/>
  <c r="L675" i="7"/>
  <c r="N675" i="7" s="1"/>
  <c r="O675" i="7" s="1"/>
  <c r="L674" i="7"/>
  <c r="N674" i="7" s="1"/>
  <c r="O674" i="7" s="1"/>
  <c r="L673" i="7"/>
  <c r="N673" i="7" s="1"/>
  <c r="O673" i="7" s="1"/>
  <c r="L672" i="7"/>
  <c r="N672" i="7" s="1"/>
  <c r="O672" i="7" s="1"/>
  <c r="L671" i="7"/>
  <c r="N671" i="7" s="1"/>
  <c r="O671" i="7" s="1"/>
  <c r="L670" i="7"/>
  <c r="N670" i="7" s="1"/>
  <c r="O670" i="7" s="1"/>
  <c r="L669" i="7"/>
  <c r="N669" i="7" s="1"/>
  <c r="O669" i="7" s="1"/>
  <c r="L668" i="7"/>
  <c r="N668" i="7" s="1"/>
  <c r="O668" i="7" s="1"/>
  <c r="L667" i="7"/>
  <c r="N667" i="7" s="1"/>
  <c r="O667" i="7" s="1"/>
  <c r="S18" i="7" l="1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170" i="7"/>
  <c r="S171" i="7"/>
  <c r="S172" i="7"/>
  <c r="S173" i="7"/>
  <c r="S174" i="7"/>
  <c r="S175" i="7"/>
  <c r="S176" i="7"/>
  <c r="S177" i="7"/>
  <c r="S178" i="7"/>
  <c r="S179" i="7"/>
  <c r="S180" i="7"/>
  <c r="S181" i="7"/>
  <c r="S182" i="7"/>
  <c r="S183" i="7"/>
  <c r="S184" i="7"/>
  <c r="S185" i="7"/>
  <c r="S186" i="7"/>
  <c r="S187" i="7"/>
  <c r="S188" i="7"/>
  <c r="S189" i="7"/>
  <c r="S190" i="7"/>
  <c r="S191" i="7"/>
  <c r="S192" i="7"/>
  <c r="S193" i="7"/>
  <c r="S194" i="7"/>
  <c r="S195" i="7"/>
  <c r="S196" i="7"/>
  <c r="S197" i="7"/>
  <c r="S198" i="7"/>
  <c r="S199" i="7"/>
  <c r="S200" i="7"/>
  <c r="S201" i="7"/>
  <c r="S202" i="7"/>
  <c r="S203" i="7"/>
  <c r="S204" i="7"/>
  <c r="S205" i="7"/>
  <c r="S206" i="7"/>
  <c r="S207" i="7"/>
  <c r="S208" i="7"/>
  <c r="S209" i="7"/>
  <c r="S210" i="7"/>
  <c r="S211" i="7"/>
  <c r="S212" i="7"/>
  <c r="S213" i="7"/>
  <c r="S214" i="7"/>
  <c r="S215" i="7"/>
  <c r="S216" i="7"/>
  <c r="S217" i="7"/>
  <c r="S218" i="7"/>
  <c r="S219" i="7"/>
  <c r="S220" i="7"/>
  <c r="S221" i="7"/>
  <c r="S222" i="7"/>
  <c r="S223" i="7"/>
  <c r="S224" i="7"/>
  <c r="S225" i="7"/>
  <c r="S226" i="7"/>
  <c r="S227" i="7"/>
  <c r="S228" i="7"/>
  <c r="S229" i="7"/>
  <c r="S230" i="7"/>
  <c r="S231" i="7"/>
  <c r="S232" i="7"/>
  <c r="S233" i="7"/>
  <c r="S234" i="7"/>
  <c r="S235" i="7"/>
  <c r="S236" i="7"/>
  <c r="S237" i="7"/>
  <c r="S238" i="7"/>
  <c r="S239" i="7"/>
  <c r="S240" i="7"/>
  <c r="S241" i="7"/>
  <c r="S242" i="7"/>
  <c r="S243" i="7"/>
  <c r="S244" i="7"/>
  <c r="S245" i="7"/>
  <c r="S246" i="7"/>
  <c r="S247" i="7"/>
  <c r="S248" i="7"/>
  <c r="S249" i="7"/>
  <c r="S250" i="7"/>
  <c r="S251" i="7"/>
  <c r="S252" i="7"/>
  <c r="S253" i="7"/>
  <c r="S254" i="7"/>
  <c r="S255" i="7"/>
  <c r="S256" i="7"/>
  <c r="S257" i="7"/>
  <c r="S258" i="7"/>
  <c r="S259" i="7"/>
  <c r="S260" i="7"/>
  <c r="S261" i="7"/>
  <c r="S262" i="7"/>
  <c r="S263" i="7"/>
  <c r="S264" i="7"/>
  <c r="S265" i="7"/>
  <c r="S266" i="7"/>
  <c r="S267" i="7"/>
  <c r="S268" i="7"/>
  <c r="S269" i="7"/>
  <c r="S270" i="7"/>
  <c r="S271" i="7"/>
  <c r="S272" i="7"/>
  <c r="S273" i="7"/>
  <c r="S274" i="7"/>
  <c r="S275" i="7"/>
  <c r="S276" i="7"/>
  <c r="S277" i="7"/>
  <c r="S278" i="7"/>
  <c r="S279" i="7"/>
  <c r="S280" i="7"/>
  <c r="S281" i="7"/>
  <c r="S282" i="7"/>
  <c r="S283" i="7"/>
  <c r="S284" i="7"/>
  <c r="S285" i="7"/>
  <c r="S286" i="7"/>
  <c r="S287" i="7"/>
  <c r="S288" i="7"/>
  <c r="S289" i="7"/>
  <c r="S290" i="7"/>
  <c r="S291" i="7"/>
  <c r="S292" i="7"/>
  <c r="S293" i="7"/>
  <c r="S294" i="7"/>
  <c r="S295" i="7"/>
  <c r="S296" i="7"/>
  <c r="S297" i="7"/>
  <c r="S298" i="7"/>
  <c r="S299" i="7"/>
  <c r="S300" i="7"/>
  <c r="S301" i="7"/>
  <c r="S302" i="7"/>
  <c r="S303" i="7"/>
  <c r="S304" i="7"/>
  <c r="S305" i="7"/>
  <c r="S306" i="7"/>
  <c r="S307" i="7"/>
  <c r="S308" i="7"/>
  <c r="S309" i="7"/>
  <c r="S310" i="7"/>
  <c r="S311" i="7"/>
  <c r="S312" i="7"/>
  <c r="S313" i="7"/>
  <c r="S314" i="7"/>
  <c r="S315" i="7"/>
  <c r="S316" i="7"/>
  <c r="S317" i="7"/>
  <c r="S318" i="7"/>
  <c r="S319" i="7"/>
  <c r="S320" i="7"/>
  <c r="S321" i="7"/>
  <c r="S322" i="7"/>
  <c r="S323" i="7"/>
  <c r="S324" i="7"/>
  <c r="S325" i="7"/>
  <c r="S326" i="7"/>
  <c r="S327" i="7"/>
  <c r="S328" i="7"/>
  <c r="S329" i="7"/>
  <c r="S330" i="7"/>
  <c r="S331" i="7"/>
  <c r="S332" i="7"/>
  <c r="S333" i="7"/>
  <c r="S334" i="7"/>
  <c r="S335" i="7"/>
  <c r="S336" i="7"/>
  <c r="S337" i="7"/>
  <c r="S338" i="7"/>
  <c r="S339" i="7"/>
  <c r="S340" i="7"/>
  <c r="S341" i="7"/>
  <c r="S342" i="7"/>
  <c r="S343" i="7"/>
  <c r="S344" i="7"/>
  <c r="S345" i="7"/>
  <c r="S346" i="7"/>
  <c r="S347" i="7"/>
  <c r="S348" i="7"/>
  <c r="S349" i="7"/>
  <c r="S350" i="7"/>
  <c r="S351" i="7"/>
  <c r="S352" i="7"/>
  <c r="S353" i="7"/>
  <c r="S354" i="7"/>
  <c r="S355" i="7"/>
  <c r="S356" i="7"/>
  <c r="S357" i="7"/>
  <c r="S358" i="7"/>
  <c r="S359" i="7"/>
  <c r="S360" i="7"/>
  <c r="S361" i="7"/>
  <c r="S362" i="7"/>
  <c r="S363" i="7"/>
  <c r="S364" i="7"/>
  <c r="S365" i="7"/>
  <c r="S366" i="7"/>
  <c r="S367" i="7"/>
  <c r="S368" i="7"/>
  <c r="S369" i="7"/>
  <c r="S370" i="7"/>
  <c r="S371" i="7"/>
  <c r="S372" i="7"/>
  <c r="S373" i="7"/>
  <c r="S374" i="7"/>
  <c r="S375" i="7"/>
  <c r="S376" i="7"/>
  <c r="S377" i="7"/>
  <c r="S378" i="7"/>
  <c r="S379" i="7"/>
  <c r="S380" i="7"/>
  <c r="S381" i="7"/>
  <c r="S382" i="7"/>
  <c r="S383" i="7"/>
  <c r="S384" i="7"/>
  <c r="S385" i="7"/>
  <c r="S386" i="7"/>
  <c r="S387" i="7"/>
  <c r="S388" i="7"/>
  <c r="S389" i="7"/>
  <c r="S390" i="7"/>
  <c r="S391" i="7"/>
  <c r="S392" i="7"/>
  <c r="S393" i="7"/>
  <c r="S394" i="7"/>
  <c r="S395" i="7"/>
  <c r="S396" i="7"/>
  <c r="S397" i="7"/>
  <c r="S398" i="7"/>
  <c r="S399" i="7"/>
  <c r="S400" i="7"/>
  <c r="S401" i="7"/>
  <c r="S402" i="7"/>
  <c r="S403" i="7"/>
  <c r="S404" i="7"/>
  <c r="S405" i="7"/>
  <c r="S406" i="7"/>
  <c r="S407" i="7"/>
  <c r="S408" i="7"/>
  <c r="S409" i="7"/>
  <c r="S410" i="7"/>
  <c r="S411" i="7"/>
  <c r="S412" i="7"/>
  <c r="S413" i="7"/>
  <c r="S414" i="7"/>
  <c r="S415" i="7"/>
  <c r="S416" i="7"/>
  <c r="S417" i="7"/>
  <c r="S418" i="7"/>
  <c r="S419" i="7"/>
  <c r="S420" i="7"/>
  <c r="S421" i="7"/>
  <c r="S422" i="7"/>
  <c r="S423" i="7"/>
  <c r="S424" i="7"/>
  <c r="S425" i="7"/>
  <c r="S426" i="7"/>
  <c r="S427" i="7"/>
  <c r="S428" i="7"/>
  <c r="S429" i="7"/>
  <c r="S430" i="7"/>
  <c r="S431" i="7"/>
  <c r="S432" i="7"/>
  <c r="S433" i="7"/>
  <c r="S434" i="7"/>
  <c r="S435" i="7"/>
  <c r="S436" i="7"/>
  <c r="S437" i="7"/>
  <c r="S438" i="7"/>
  <c r="S439" i="7"/>
  <c r="S440" i="7"/>
  <c r="S441" i="7"/>
  <c r="S442" i="7"/>
  <c r="S443" i="7"/>
  <c r="S444" i="7"/>
  <c r="S445" i="7"/>
  <c r="S446" i="7"/>
  <c r="S447" i="7"/>
  <c r="S448" i="7"/>
  <c r="S450" i="7"/>
  <c r="S451" i="7"/>
  <c r="S452" i="7"/>
  <c r="S454" i="7"/>
  <c r="S458" i="7"/>
  <c r="S755" i="7"/>
  <c r="S756" i="7"/>
  <c r="S757" i="7"/>
  <c r="S758" i="7"/>
  <c r="S759" i="7"/>
  <c r="S760" i="7"/>
  <c r="S761" i="7"/>
  <c r="S762" i="7"/>
  <c r="S763" i="7"/>
  <c r="S764" i="7"/>
  <c r="S766" i="7"/>
  <c r="S767" i="7"/>
  <c r="S768" i="7"/>
  <c r="S769" i="7"/>
  <c r="S770" i="7"/>
  <c r="S771" i="7"/>
  <c r="S772" i="7"/>
  <c r="S775" i="7"/>
  <c r="S776" i="7"/>
  <c r="S777" i="7"/>
  <c r="S778" i="7"/>
  <c r="S779" i="7"/>
  <c r="S780" i="7"/>
  <c r="S781" i="7"/>
  <c r="S782" i="7"/>
  <c r="S783" i="7"/>
  <c r="S784" i="7"/>
  <c r="S785" i="7"/>
  <c r="S786" i="7"/>
  <c r="S787" i="7"/>
  <c r="S788" i="7"/>
  <c r="S789" i="7"/>
  <c r="S790" i="7"/>
  <c r="S792" i="7"/>
  <c r="S793" i="7"/>
  <c r="S794" i="7"/>
  <c r="S795" i="7"/>
  <c r="S798" i="7"/>
  <c r="S799" i="7"/>
  <c r="S800" i="7"/>
  <c r="S801" i="7"/>
  <c r="S802" i="7"/>
  <c r="S803" i="7"/>
  <c r="S804" i="7"/>
  <c r="S805" i="7"/>
  <c r="S806" i="7"/>
  <c r="S807" i="7"/>
  <c r="S808" i="7"/>
  <c r="S809" i="7"/>
  <c r="S810" i="7"/>
  <c r="S811" i="7"/>
  <c r="S812" i="7"/>
  <c r="S814" i="7"/>
  <c r="S815" i="7"/>
  <c r="S816" i="7"/>
  <c r="S818" i="7"/>
  <c r="S819" i="7"/>
  <c r="S820" i="7"/>
  <c r="S822" i="7"/>
  <c r="S823" i="7"/>
  <c r="S826" i="7"/>
  <c r="S828" i="7"/>
  <c r="S829" i="7"/>
  <c r="S830" i="7"/>
  <c r="S831" i="7"/>
  <c r="S832" i="7"/>
  <c r="S833" i="7"/>
  <c r="S834" i="7"/>
  <c r="S835" i="7"/>
  <c r="S837" i="7"/>
  <c r="S838" i="7"/>
  <c r="S840" i="7"/>
  <c r="S841" i="7"/>
  <c r="S842" i="7"/>
  <c r="S844" i="7"/>
  <c r="S846" i="7"/>
  <c r="S847" i="7"/>
  <c r="S848" i="7"/>
  <c r="S849" i="7"/>
  <c r="S850" i="7"/>
  <c r="S852" i="7"/>
  <c r="S853" i="7"/>
  <c r="S854" i="7"/>
  <c r="S856" i="7"/>
  <c r="S860" i="7"/>
  <c r="S861" i="7"/>
  <c r="S862" i="7"/>
  <c r="S863" i="7"/>
  <c r="S868" i="7"/>
  <c r="S871" i="7"/>
  <c r="S873" i="7"/>
  <c r="S875" i="7"/>
  <c r="S876" i="7"/>
  <c r="S877" i="7"/>
  <c r="S878" i="7"/>
  <c r="S879" i="7"/>
  <c r="S881" i="7"/>
  <c r="S883" i="7"/>
  <c r="S884" i="7"/>
  <c r="S886" i="7"/>
  <c r="S887" i="7"/>
  <c r="S888" i="7"/>
  <c r="S891" i="7"/>
  <c r="S893" i="7"/>
  <c r="S895" i="7"/>
  <c r="S896" i="7"/>
  <c r="S897" i="7"/>
  <c r="S899" i="7"/>
  <c r="S900" i="7"/>
  <c r="S903" i="7"/>
  <c r="S908" i="7"/>
  <c r="S911" i="7"/>
  <c r="S913" i="7"/>
  <c r="S915" i="7"/>
  <c r="S917" i="7"/>
  <c r="S919" i="7"/>
  <c r="S920" i="7"/>
  <c r="S923" i="7"/>
  <c r="S932" i="7"/>
  <c r="S936" i="7"/>
  <c r="S938" i="7"/>
  <c r="S944" i="7"/>
  <c r="S945" i="7"/>
  <c r="S947" i="7"/>
  <c r="S948" i="7"/>
  <c r="S950" i="7"/>
  <c r="S952" i="7"/>
  <c r="S954" i="7"/>
  <c r="S956" i="7"/>
  <c r="S957" i="7"/>
  <c r="S958" i="7"/>
  <c r="S959" i="7"/>
  <c r="S17" i="7"/>
  <c r="M24" i="2"/>
  <c r="M29" i="2"/>
  <c r="M31" i="2"/>
  <c r="M16" i="2"/>
  <c r="M17" i="2"/>
  <c r="I17" i="2" s="1"/>
  <c r="N23" i="1"/>
  <c r="W23" i="1" s="1"/>
  <c r="N339" i="7"/>
  <c r="N335" i="7"/>
  <c r="N333" i="7"/>
  <c r="N331" i="7"/>
  <c r="N327" i="7"/>
  <c r="N309" i="7"/>
  <c r="N307" i="7"/>
  <c r="N305" i="7"/>
  <c r="N303" i="7"/>
  <c r="N301" i="7"/>
  <c r="N297" i="7"/>
  <c r="N295" i="7"/>
  <c r="N293" i="7"/>
  <c r="N291" i="7"/>
  <c r="N290" i="7"/>
  <c r="N280" i="7"/>
  <c r="N279" i="7"/>
  <c r="N278" i="7"/>
  <c r="N277" i="7"/>
  <c r="N275" i="7"/>
  <c r="N273" i="7"/>
  <c r="N271" i="7"/>
  <c r="N270" i="7"/>
  <c r="N269" i="7"/>
  <c r="N268" i="7"/>
  <c r="N267" i="7"/>
  <c r="N266" i="7"/>
  <c r="N265" i="7"/>
  <c r="N264" i="7"/>
  <c r="N263" i="7"/>
  <c r="N262" i="7"/>
  <c r="N261" i="7"/>
  <c r="N260" i="7"/>
  <c r="N259" i="7"/>
  <c r="N242" i="7"/>
  <c r="N238" i="7"/>
  <c r="N112" i="7"/>
  <c r="N106" i="7"/>
  <c r="N76" i="7"/>
  <c r="N54" i="7"/>
  <c r="N52" i="7"/>
  <c r="N48" i="7"/>
  <c r="N44" i="7"/>
  <c r="N42" i="7"/>
  <c r="N41" i="7"/>
  <c r="N40" i="7"/>
  <c r="N38" i="7"/>
  <c r="P15" i="7"/>
  <c r="L959" i="7"/>
  <c r="N959" i="7" s="1"/>
  <c r="O959" i="7" s="1"/>
  <c r="L958" i="7"/>
  <c r="N958" i="7" s="1"/>
  <c r="O958" i="7" s="1"/>
  <c r="L957" i="7"/>
  <c r="N957" i="7" s="1"/>
  <c r="O957" i="7" s="1"/>
  <c r="L956" i="7"/>
  <c r="N956" i="7" s="1"/>
  <c r="O956" i="7" s="1"/>
  <c r="L954" i="7"/>
  <c r="N954" i="7" s="1"/>
  <c r="O954" i="7" s="1"/>
  <c r="L952" i="7"/>
  <c r="N952" i="7" s="1"/>
  <c r="O952" i="7" s="1"/>
  <c r="L950" i="7"/>
  <c r="N950" i="7" s="1"/>
  <c r="O950" i="7" s="1"/>
  <c r="L948" i="7"/>
  <c r="N948" i="7" s="1"/>
  <c r="O948" i="7" s="1"/>
  <c r="L947" i="7"/>
  <c r="N947" i="7" s="1"/>
  <c r="O947" i="7" s="1"/>
  <c r="L945" i="7"/>
  <c r="N945" i="7" s="1"/>
  <c r="O945" i="7" s="1"/>
  <c r="L944" i="7"/>
  <c r="N944" i="7" s="1"/>
  <c r="O944" i="7" s="1"/>
  <c r="L938" i="7"/>
  <c r="N938" i="7" s="1"/>
  <c r="O938" i="7" s="1"/>
  <c r="L936" i="7"/>
  <c r="N936" i="7" s="1"/>
  <c r="O936" i="7" s="1"/>
  <c r="L932" i="7"/>
  <c r="N932" i="7" s="1"/>
  <c r="O932" i="7" s="1"/>
  <c r="L923" i="7"/>
  <c r="N923" i="7" s="1"/>
  <c r="O923" i="7" s="1"/>
  <c r="L920" i="7"/>
  <c r="N920" i="7" s="1"/>
  <c r="O920" i="7" s="1"/>
  <c r="L919" i="7"/>
  <c r="N919" i="7" s="1"/>
  <c r="O919" i="7" s="1"/>
  <c r="L917" i="7"/>
  <c r="N917" i="7" s="1"/>
  <c r="O917" i="7" s="1"/>
  <c r="L915" i="7"/>
  <c r="N915" i="7" s="1"/>
  <c r="O915" i="7" s="1"/>
  <c r="L913" i="7"/>
  <c r="N913" i="7" s="1"/>
  <c r="O913" i="7" s="1"/>
  <c r="L911" i="7"/>
  <c r="N911" i="7" s="1"/>
  <c r="O911" i="7" s="1"/>
  <c r="L908" i="7"/>
  <c r="N908" i="7" s="1"/>
  <c r="O908" i="7" s="1"/>
  <c r="L903" i="7"/>
  <c r="N903" i="7" s="1"/>
  <c r="O903" i="7" s="1"/>
  <c r="L900" i="7"/>
  <c r="N900" i="7" s="1"/>
  <c r="O900" i="7" s="1"/>
  <c r="L899" i="7"/>
  <c r="N899" i="7" s="1"/>
  <c r="O899" i="7" s="1"/>
  <c r="L897" i="7"/>
  <c r="N897" i="7" s="1"/>
  <c r="O897" i="7" s="1"/>
  <c r="L896" i="7"/>
  <c r="N896" i="7" s="1"/>
  <c r="O896" i="7" s="1"/>
  <c r="L895" i="7"/>
  <c r="N895" i="7" s="1"/>
  <c r="O895" i="7" s="1"/>
  <c r="L893" i="7"/>
  <c r="N893" i="7" s="1"/>
  <c r="O893" i="7" s="1"/>
  <c r="L891" i="7"/>
  <c r="N891" i="7" s="1"/>
  <c r="O891" i="7" s="1"/>
  <c r="L888" i="7"/>
  <c r="N888" i="7" s="1"/>
  <c r="O888" i="7" s="1"/>
  <c r="L887" i="7"/>
  <c r="N887" i="7" s="1"/>
  <c r="O887" i="7" s="1"/>
  <c r="L886" i="7"/>
  <c r="N886" i="7" s="1"/>
  <c r="O886" i="7" s="1"/>
  <c r="L884" i="7"/>
  <c r="N884" i="7" s="1"/>
  <c r="O884" i="7" s="1"/>
  <c r="L883" i="7"/>
  <c r="N883" i="7" s="1"/>
  <c r="O883" i="7" s="1"/>
  <c r="L881" i="7"/>
  <c r="N881" i="7" s="1"/>
  <c r="O881" i="7" s="1"/>
  <c r="L879" i="7"/>
  <c r="N879" i="7" s="1"/>
  <c r="O879" i="7" s="1"/>
  <c r="L878" i="7"/>
  <c r="N878" i="7" s="1"/>
  <c r="O878" i="7" s="1"/>
  <c r="L877" i="7"/>
  <c r="N877" i="7" s="1"/>
  <c r="O877" i="7" s="1"/>
  <c r="L876" i="7"/>
  <c r="N876" i="7" s="1"/>
  <c r="O876" i="7" s="1"/>
  <c r="L875" i="7"/>
  <c r="N875" i="7" s="1"/>
  <c r="O875" i="7" s="1"/>
  <c r="L873" i="7"/>
  <c r="N873" i="7" s="1"/>
  <c r="O873" i="7" s="1"/>
  <c r="L871" i="7"/>
  <c r="N871" i="7" s="1"/>
  <c r="O871" i="7" s="1"/>
  <c r="L868" i="7"/>
  <c r="N868" i="7" s="1"/>
  <c r="O868" i="7" s="1"/>
  <c r="L863" i="7"/>
  <c r="N863" i="7" s="1"/>
  <c r="O863" i="7" s="1"/>
  <c r="L862" i="7"/>
  <c r="N862" i="7" s="1"/>
  <c r="O862" i="7" s="1"/>
  <c r="L861" i="7"/>
  <c r="N861" i="7" s="1"/>
  <c r="O861" i="7" s="1"/>
  <c r="L860" i="7"/>
  <c r="N860" i="7" s="1"/>
  <c r="O860" i="7" s="1"/>
  <c r="L856" i="7"/>
  <c r="N856" i="7" s="1"/>
  <c r="O856" i="7" s="1"/>
  <c r="L854" i="7"/>
  <c r="N854" i="7" s="1"/>
  <c r="O854" i="7" s="1"/>
  <c r="L853" i="7"/>
  <c r="N853" i="7" s="1"/>
  <c r="O853" i="7" s="1"/>
  <c r="L852" i="7"/>
  <c r="N852" i="7" s="1"/>
  <c r="O852" i="7" s="1"/>
  <c r="L850" i="7"/>
  <c r="N850" i="7" s="1"/>
  <c r="O850" i="7" s="1"/>
  <c r="L849" i="7"/>
  <c r="N849" i="7" s="1"/>
  <c r="O849" i="7" s="1"/>
  <c r="L848" i="7"/>
  <c r="N848" i="7" s="1"/>
  <c r="O848" i="7" s="1"/>
  <c r="L847" i="7"/>
  <c r="N847" i="7" s="1"/>
  <c r="O847" i="7" s="1"/>
  <c r="L846" i="7"/>
  <c r="N846" i="7" s="1"/>
  <c r="O846" i="7" s="1"/>
  <c r="L844" i="7"/>
  <c r="N844" i="7" s="1"/>
  <c r="O844" i="7" s="1"/>
  <c r="L842" i="7"/>
  <c r="N842" i="7" s="1"/>
  <c r="O842" i="7" s="1"/>
  <c r="L841" i="7"/>
  <c r="N841" i="7" s="1"/>
  <c r="O841" i="7" s="1"/>
  <c r="L840" i="7"/>
  <c r="N840" i="7" s="1"/>
  <c r="O840" i="7" s="1"/>
  <c r="L838" i="7"/>
  <c r="N838" i="7" s="1"/>
  <c r="O838" i="7" s="1"/>
  <c r="L837" i="7"/>
  <c r="N837" i="7" s="1"/>
  <c r="O837" i="7" s="1"/>
  <c r="L835" i="7"/>
  <c r="N835" i="7" s="1"/>
  <c r="O835" i="7" s="1"/>
  <c r="L834" i="7"/>
  <c r="N834" i="7" s="1"/>
  <c r="O834" i="7" s="1"/>
  <c r="L833" i="7"/>
  <c r="N833" i="7" s="1"/>
  <c r="O833" i="7" s="1"/>
  <c r="L832" i="7"/>
  <c r="N832" i="7" s="1"/>
  <c r="O832" i="7" s="1"/>
  <c r="L831" i="7"/>
  <c r="N831" i="7" s="1"/>
  <c r="O831" i="7" s="1"/>
  <c r="L830" i="7"/>
  <c r="N830" i="7" s="1"/>
  <c r="O830" i="7" s="1"/>
  <c r="L829" i="7"/>
  <c r="N829" i="7" s="1"/>
  <c r="O829" i="7" s="1"/>
  <c r="L828" i="7"/>
  <c r="N828" i="7" s="1"/>
  <c r="O828" i="7" s="1"/>
  <c r="L826" i="7"/>
  <c r="N826" i="7" s="1"/>
  <c r="O826" i="7" s="1"/>
  <c r="L823" i="7"/>
  <c r="N823" i="7" s="1"/>
  <c r="O823" i="7" s="1"/>
  <c r="L822" i="7"/>
  <c r="N822" i="7" s="1"/>
  <c r="O822" i="7" s="1"/>
  <c r="L820" i="7"/>
  <c r="N820" i="7" s="1"/>
  <c r="O820" i="7" s="1"/>
  <c r="L819" i="7"/>
  <c r="N819" i="7" s="1"/>
  <c r="O819" i="7" s="1"/>
  <c r="L818" i="7"/>
  <c r="N818" i="7" s="1"/>
  <c r="O818" i="7" s="1"/>
  <c r="L816" i="7"/>
  <c r="N816" i="7" s="1"/>
  <c r="O816" i="7" s="1"/>
  <c r="L815" i="7"/>
  <c r="N815" i="7" s="1"/>
  <c r="O815" i="7" s="1"/>
  <c r="L814" i="7"/>
  <c r="N814" i="7" s="1"/>
  <c r="O814" i="7" s="1"/>
  <c r="L812" i="7"/>
  <c r="N812" i="7" s="1"/>
  <c r="O812" i="7" s="1"/>
  <c r="L811" i="7"/>
  <c r="N811" i="7" s="1"/>
  <c r="O811" i="7" s="1"/>
  <c r="L810" i="7"/>
  <c r="N810" i="7" s="1"/>
  <c r="O810" i="7" s="1"/>
  <c r="L809" i="7"/>
  <c r="N809" i="7" s="1"/>
  <c r="O809" i="7" s="1"/>
  <c r="L808" i="7"/>
  <c r="N808" i="7" s="1"/>
  <c r="O808" i="7" s="1"/>
  <c r="L807" i="7"/>
  <c r="N807" i="7" s="1"/>
  <c r="O807" i="7" s="1"/>
  <c r="L806" i="7"/>
  <c r="N806" i="7" s="1"/>
  <c r="O806" i="7" s="1"/>
  <c r="L805" i="7"/>
  <c r="N805" i="7" s="1"/>
  <c r="O805" i="7" s="1"/>
  <c r="L804" i="7"/>
  <c r="N804" i="7" s="1"/>
  <c r="O804" i="7" s="1"/>
  <c r="L803" i="7"/>
  <c r="N803" i="7" s="1"/>
  <c r="O803" i="7" s="1"/>
  <c r="L802" i="7"/>
  <c r="N802" i="7" s="1"/>
  <c r="O802" i="7" s="1"/>
  <c r="L801" i="7"/>
  <c r="N801" i="7" s="1"/>
  <c r="O801" i="7" s="1"/>
  <c r="L800" i="7"/>
  <c r="N800" i="7" s="1"/>
  <c r="O800" i="7" s="1"/>
  <c r="L799" i="7"/>
  <c r="N799" i="7" s="1"/>
  <c r="O799" i="7" s="1"/>
  <c r="L798" i="7"/>
  <c r="N798" i="7" s="1"/>
  <c r="O798" i="7" s="1"/>
  <c r="L795" i="7"/>
  <c r="N795" i="7" s="1"/>
  <c r="O795" i="7" s="1"/>
  <c r="L794" i="7"/>
  <c r="N794" i="7" s="1"/>
  <c r="O794" i="7" s="1"/>
  <c r="L793" i="7"/>
  <c r="N793" i="7" s="1"/>
  <c r="O793" i="7" s="1"/>
  <c r="L792" i="7"/>
  <c r="N792" i="7" s="1"/>
  <c r="O792" i="7" s="1"/>
  <c r="L790" i="7"/>
  <c r="N790" i="7" s="1"/>
  <c r="O790" i="7" s="1"/>
  <c r="L789" i="7"/>
  <c r="N789" i="7" s="1"/>
  <c r="O789" i="7" s="1"/>
  <c r="L788" i="7"/>
  <c r="N788" i="7" s="1"/>
  <c r="O788" i="7" s="1"/>
  <c r="L787" i="7"/>
  <c r="N787" i="7" s="1"/>
  <c r="O787" i="7" s="1"/>
  <c r="L786" i="7"/>
  <c r="N786" i="7" s="1"/>
  <c r="O786" i="7" s="1"/>
  <c r="L785" i="7"/>
  <c r="N785" i="7" s="1"/>
  <c r="O785" i="7" s="1"/>
  <c r="L784" i="7"/>
  <c r="N784" i="7" s="1"/>
  <c r="O784" i="7" s="1"/>
  <c r="L783" i="7"/>
  <c r="N783" i="7" s="1"/>
  <c r="O783" i="7" s="1"/>
  <c r="L782" i="7"/>
  <c r="N782" i="7" s="1"/>
  <c r="O782" i="7" s="1"/>
  <c r="L781" i="7"/>
  <c r="N781" i="7" s="1"/>
  <c r="O781" i="7" s="1"/>
  <c r="L780" i="7"/>
  <c r="N780" i="7" s="1"/>
  <c r="O780" i="7" s="1"/>
  <c r="L779" i="7"/>
  <c r="N779" i="7" s="1"/>
  <c r="O779" i="7" s="1"/>
  <c r="L778" i="7"/>
  <c r="N778" i="7" s="1"/>
  <c r="O778" i="7" s="1"/>
  <c r="L777" i="7"/>
  <c r="N777" i="7" s="1"/>
  <c r="O777" i="7" s="1"/>
  <c r="L776" i="7"/>
  <c r="N776" i="7" s="1"/>
  <c r="O776" i="7" s="1"/>
  <c r="L775" i="7"/>
  <c r="N775" i="7" s="1"/>
  <c r="O775" i="7" s="1"/>
  <c r="L772" i="7"/>
  <c r="N772" i="7" s="1"/>
  <c r="O772" i="7" s="1"/>
  <c r="L771" i="7"/>
  <c r="N771" i="7" s="1"/>
  <c r="O771" i="7" s="1"/>
  <c r="L770" i="7"/>
  <c r="N770" i="7" s="1"/>
  <c r="O770" i="7" s="1"/>
  <c r="L769" i="7"/>
  <c r="N769" i="7" s="1"/>
  <c r="O769" i="7" s="1"/>
  <c r="L768" i="7"/>
  <c r="N768" i="7" s="1"/>
  <c r="O768" i="7" s="1"/>
  <c r="L767" i="7"/>
  <c r="N767" i="7" s="1"/>
  <c r="O767" i="7" s="1"/>
  <c r="L766" i="7"/>
  <c r="N766" i="7" s="1"/>
  <c r="O766" i="7" s="1"/>
  <c r="L764" i="7"/>
  <c r="N764" i="7" s="1"/>
  <c r="O764" i="7" s="1"/>
  <c r="L763" i="7"/>
  <c r="N763" i="7" s="1"/>
  <c r="O763" i="7" s="1"/>
  <c r="L762" i="7"/>
  <c r="N762" i="7" s="1"/>
  <c r="O762" i="7" s="1"/>
  <c r="L761" i="7"/>
  <c r="N761" i="7" s="1"/>
  <c r="O761" i="7" s="1"/>
  <c r="L760" i="7"/>
  <c r="N760" i="7" s="1"/>
  <c r="O760" i="7" s="1"/>
  <c r="L759" i="7"/>
  <c r="N759" i="7" s="1"/>
  <c r="O759" i="7" s="1"/>
  <c r="L758" i="7"/>
  <c r="N758" i="7" s="1"/>
  <c r="O758" i="7" s="1"/>
  <c r="L757" i="7"/>
  <c r="N757" i="7" s="1"/>
  <c r="O757" i="7" s="1"/>
  <c r="L756" i="7"/>
  <c r="N756" i="7" s="1"/>
  <c r="O756" i="7" s="1"/>
  <c r="L755" i="7"/>
  <c r="N755" i="7" s="1"/>
  <c r="O755" i="7" s="1"/>
  <c r="L458" i="7"/>
  <c r="N458" i="7" s="1"/>
  <c r="O458" i="7" s="1"/>
  <c r="L454" i="7"/>
  <c r="N454" i="7" s="1"/>
  <c r="O454" i="7" s="1"/>
  <c r="L452" i="7"/>
  <c r="N452" i="7" s="1"/>
  <c r="O452" i="7" s="1"/>
  <c r="L451" i="7"/>
  <c r="N451" i="7" s="1"/>
  <c r="O451" i="7" s="1"/>
  <c r="L450" i="7"/>
  <c r="N450" i="7" s="1"/>
  <c r="O450" i="7" s="1"/>
  <c r="L448" i="7"/>
  <c r="N448" i="7" s="1"/>
  <c r="O448" i="7" s="1"/>
  <c r="L447" i="7"/>
  <c r="N447" i="7" s="1"/>
  <c r="O447" i="7" s="1"/>
  <c r="L446" i="7"/>
  <c r="N446" i="7" s="1"/>
  <c r="O446" i="7" s="1"/>
  <c r="L445" i="7"/>
  <c r="N445" i="7" s="1"/>
  <c r="O445" i="7" s="1"/>
  <c r="L444" i="7"/>
  <c r="N444" i="7" s="1"/>
  <c r="O444" i="7" s="1"/>
  <c r="L443" i="7"/>
  <c r="N443" i="7" s="1"/>
  <c r="O443" i="7" s="1"/>
  <c r="L442" i="7"/>
  <c r="N442" i="7" s="1"/>
  <c r="O442" i="7" s="1"/>
  <c r="L441" i="7"/>
  <c r="N441" i="7" s="1"/>
  <c r="O441" i="7" s="1"/>
  <c r="L440" i="7"/>
  <c r="N440" i="7" s="1"/>
  <c r="O440" i="7" s="1"/>
  <c r="L439" i="7"/>
  <c r="N439" i="7" s="1"/>
  <c r="O439" i="7" s="1"/>
  <c r="L438" i="7"/>
  <c r="N438" i="7" s="1"/>
  <c r="O438" i="7" s="1"/>
  <c r="L437" i="7"/>
  <c r="N437" i="7" s="1"/>
  <c r="O437" i="7" s="1"/>
  <c r="L436" i="7"/>
  <c r="N436" i="7" s="1"/>
  <c r="O436" i="7" s="1"/>
  <c r="L435" i="7"/>
  <c r="N435" i="7" s="1"/>
  <c r="O435" i="7" s="1"/>
  <c r="L434" i="7"/>
  <c r="N434" i="7" s="1"/>
  <c r="O434" i="7" s="1"/>
  <c r="L433" i="7"/>
  <c r="N433" i="7" s="1"/>
  <c r="O433" i="7" s="1"/>
  <c r="L432" i="7"/>
  <c r="N432" i="7" s="1"/>
  <c r="O432" i="7" s="1"/>
  <c r="L431" i="7"/>
  <c r="N431" i="7" s="1"/>
  <c r="O431" i="7" s="1"/>
  <c r="L430" i="7"/>
  <c r="N430" i="7" s="1"/>
  <c r="O430" i="7" s="1"/>
  <c r="L429" i="7"/>
  <c r="N429" i="7" s="1"/>
  <c r="O429" i="7" s="1"/>
  <c r="L428" i="7"/>
  <c r="N428" i="7" s="1"/>
  <c r="O428" i="7" s="1"/>
  <c r="L427" i="7"/>
  <c r="N427" i="7" s="1"/>
  <c r="O427" i="7" s="1"/>
  <c r="L426" i="7"/>
  <c r="N426" i="7" s="1"/>
  <c r="O426" i="7" s="1"/>
  <c r="L425" i="7"/>
  <c r="N425" i="7" s="1"/>
  <c r="O425" i="7" s="1"/>
  <c r="L424" i="7"/>
  <c r="N424" i="7" s="1"/>
  <c r="O424" i="7" s="1"/>
  <c r="L423" i="7"/>
  <c r="N423" i="7" s="1"/>
  <c r="O423" i="7" s="1"/>
  <c r="L422" i="7"/>
  <c r="N422" i="7" s="1"/>
  <c r="O422" i="7" s="1"/>
  <c r="L421" i="7"/>
  <c r="N421" i="7" s="1"/>
  <c r="O421" i="7" s="1"/>
  <c r="L420" i="7"/>
  <c r="N420" i="7" s="1"/>
  <c r="O420" i="7" s="1"/>
  <c r="L419" i="7"/>
  <c r="N419" i="7" s="1"/>
  <c r="O419" i="7" s="1"/>
  <c r="L418" i="7"/>
  <c r="N418" i="7" s="1"/>
  <c r="O418" i="7" s="1"/>
  <c r="L417" i="7"/>
  <c r="N417" i="7" s="1"/>
  <c r="O417" i="7" s="1"/>
  <c r="L416" i="7"/>
  <c r="N416" i="7" s="1"/>
  <c r="O416" i="7" s="1"/>
  <c r="L415" i="7"/>
  <c r="N415" i="7" s="1"/>
  <c r="O415" i="7" s="1"/>
  <c r="L414" i="7"/>
  <c r="N414" i="7" s="1"/>
  <c r="O414" i="7" s="1"/>
  <c r="L413" i="7"/>
  <c r="N413" i="7" s="1"/>
  <c r="O413" i="7" s="1"/>
  <c r="L412" i="7"/>
  <c r="N412" i="7" s="1"/>
  <c r="O412" i="7" s="1"/>
  <c r="L411" i="7"/>
  <c r="N411" i="7" s="1"/>
  <c r="O411" i="7" s="1"/>
  <c r="L410" i="7"/>
  <c r="N410" i="7" s="1"/>
  <c r="O410" i="7" s="1"/>
  <c r="L409" i="7"/>
  <c r="N409" i="7" s="1"/>
  <c r="O409" i="7" s="1"/>
  <c r="L408" i="7"/>
  <c r="N408" i="7" s="1"/>
  <c r="O408" i="7" s="1"/>
  <c r="L407" i="7"/>
  <c r="N407" i="7" s="1"/>
  <c r="O407" i="7" s="1"/>
  <c r="L406" i="7"/>
  <c r="N406" i="7" s="1"/>
  <c r="O406" i="7" s="1"/>
  <c r="L405" i="7"/>
  <c r="N405" i="7" s="1"/>
  <c r="O405" i="7" s="1"/>
  <c r="L404" i="7"/>
  <c r="N404" i="7" s="1"/>
  <c r="O404" i="7" s="1"/>
  <c r="L403" i="7"/>
  <c r="N403" i="7" s="1"/>
  <c r="O403" i="7" s="1"/>
  <c r="L402" i="7"/>
  <c r="N402" i="7" s="1"/>
  <c r="O402" i="7" s="1"/>
  <c r="L401" i="7"/>
  <c r="N401" i="7" s="1"/>
  <c r="O401" i="7" s="1"/>
  <c r="L400" i="7"/>
  <c r="N400" i="7" s="1"/>
  <c r="O400" i="7" s="1"/>
  <c r="L399" i="7"/>
  <c r="N399" i="7" s="1"/>
  <c r="O399" i="7" s="1"/>
  <c r="L398" i="7"/>
  <c r="N398" i="7" s="1"/>
  <c r="O398" i="7" s="1"/>
  <c r="L397" i="7"/>
  <c r="N397" i="7" s="1"/>
  <c r="O397" i="7" s="1"/>
  <c r="L396" i="7"/>
  <c r="N396" i="7" s="1"/>
  <c r="O396" i="7" s="1"/>
  <c r="L395" i="7"/>
  <c r="N395" i="7" s="1"/>
  <c r="O395" i="7" s="1"/>
  <c r="L394" i="7"/>
  <c r="N394" i="7" s="1"/>
  <c r="O394" i="7" s="1"/>
  <c r="L393" i="7"/>
  <c r="N393" i="7" s="1"/>
  <c r="O393" i="7" s="1"/>
  <c r="L392" i="7"/>
  <c r="N392" i="7" s="1"/>
  <c r="O392" i="7" s="1"/>
  <c r="L391" i="7"/>
  <c r="N391" i="7" s="1"/>
  <c r="O391" i="7" s="1"/>
  <c r="L390" i="7"/>
  <c r="N390" i="7" s="1"/>
  <c r="O390" i="7" s="1"/>
  <c r="L389" i="7"/>
  <c r="N389" i="7" s="1"/>
  <c r="O389" i="7" s="1"/>
  <c r="L388" i="7"/>
  <c r="N388" i="7" s="1"/>
  <c r="O388" i="7" s="1"/>
  <c r="L387" i="7"/>
  <c r="N387" i="7" s="1"/>
  <c r="O387" i="7" s="1"/>
  <c r="L386" i="7"/>
  <c r="N386" i="7" s="1"/>
  <c r="O386" i="7" s="1"/>
  <c r="L385" i="7"/>
  <c r="N385" i="7" s="1"/>
  <c r="O385" i="7" s="1"/>
  <c r="L384" i="7"/>
  <c r="N384" i="7" s="1"/>
  <c r="O384" i="7" s="1"/>
  <c r="L383" i="7"/>
  <c r="N383" i="7" s="1"/>
  <c r="O383" i="7" s="1"/>
  <c r="L382" i="7"/>
  <c r="N382" i="7" s="1"/>
  <c r="O382" i="7" s="1"/>
  <c r="L381" i="7"/>
  <c r="N381" i="7" s="1"/>
  <c r="O381" i="7" s="1"/>
  <c r="L380" i="7"/>
  <c r="N380" i="7" s="1"/>
  <c r="O380" i="7" s="1"/>
  <c r="L379" i="7"/>
  <c r="N379" i="7" s="1"/>
  <c r="O379" i="7" s="1"/>
  <c r="L378" i="7"/>
  <c r="N378" i="7" s="1"/>
  <c r="O378" i="7" s="1"/>
  <c r="L377" i="7"/>
  <c r="N377" i="7" s="1"/>
  <c r="O377" i="7" s="1"/>
  <c r="L376" i="7"/>
  <c r="N376" i="7" s="1"/>
  <c r="O376" i="7" s="1"/>
  <c r="L375" i="7"/>
  <c r="N375" i="7" s="1"/>
  <c r="O375" i="7" s="1"/>
  <c r="L374" i="7"/>
  <c r="N374" i="7" s="1"/>
  <c r="O374" i="7" s="1"/>
  <c r="L373" i="7"/>
  <c r="N373" i="7" s="1"/>
  <c r="O373" i="7" s="1"/>
  <c r="L372" i="7"/>
  <c r="N372" i="7" s="1"/>
  <c r="O372" i="7" s="1"/>
  <c r="L371" i="7"/>
  <c r="N371" i="7" s="1"/>
  <c r="O371" i="7" s="1"/>
  <c r="L370" i="7"/>
  <c r="N370" i="7" s="1"/>
  <c r="O370" i="7" s="1"/>
  <c r="L369" i="7"/>
  <c r="N369" i="7" s="1"/>
  <c r="O369" i="7" s="1"/>
  <c r="L368" i="7"/>
  <c r="N368" i="7" s="1"/>
  <c r="O368" i="7" s="1"/>
  <c r="L367" i="7"/>
  <c r="N367" i="7" s="1"/>
  <c r="O367" i="7" s="1"/>
  <c r="L366" i="7"/>
  <c r="N366" i="7" s="1"/>
  <c r="O366" i="7" s="1"/>
  <c r="L365" i="7"/>
  <c r="N365" i="7" s="1"/>
  <c r="O365" i="7" s="1"/>
  <c r="L364" i="7"/>
  <c r="N364" i="7" s="1"/>
  <c r="O364" i="7" s="1"/>
  <c r="L363" i="7"/>
  <c r="N363" i="7" s="1"/>
  <c r="O363" i="7" s="1"/>
  <c r="L362" i="7"/>
  <c r="N362" i="7" s="1"/>
  <c r="O362" i="7" s="1"/>
  <c r="L361" i="7"/>
  <c r="N361" i="7" s="1"/>
  <c r="O361" i="7" s="1"/>
  <c r="L360" i="7"/>
  <c r="N360" i="7" s="1"/>
  <c r="O360" i="7" s="1"/>
  <c r="L359" i="7"/>
  <c r="N359" i="7" s="1"/>
  <c r="O359" i="7" s="1"/>
  <c r="L358" i="7"/>
  <c r="N358" i="7" s="1"/>
  <c r="O358" i="7" s="1"/>
  <c r="L357" i="7"/>
  <c r="N357" i="7" s="1"/>
  <c r="O357" i="7" s="1"/>
  <c r="L356" i="7"/>
  <c r="N356" i="7" s="1"/>
  <c r="O356" i="7" s="1"/>
  <c r="L355" i="7"/>
  <c r="N355" i="7" s="1"/>
  <c r="O355" i="7" s="1"/>
  <c r="L354" i="7"/>
  <c r="N354" i="7" s="1"/>
  <c r="O354" i="7" s="1"/>
  <c r="L353" i="7"/>
  <c r="N353" i="7" s="1"/>
  <c r="O353" i="7" s="1"/>
  <c r="L352" i="7"/>
  <c r="N352" i="7" s="1"/>
  <c r="O352" i="7" s="1"/>
  <c r="L351" i="7"/>
  <c r="N351" i="7" s="1"/>
  <c r="O351" i="7" s="1"/>
  <c r="L350" i="7"/>
  <c r="N350" i="7" s="1"/>
  <c r="O350" i="7" s="1"/>
  <c r="L349" i="7"/>
  <c r="N349" i="7" s="1"/>
  <c r="O349" i="7" s="1"/>
  <c r="L348" i="7"/>
  <c r="N348" i="7" s="1"/>
  <c r="O348" i="7" s="1"/>
  <c r="L347" i="7"/>
  <c r="N347" i="7" s="1"/>
  <c r="O347" i="7" s="1"/>
  <c r="L346" i="7"/>
  <c r="N346" i="7" s="1"/>
  <c r="O346" i="7" s="1"/>
  <c r="L345" i="7"/>
  <c r="N345" i="7" s="1"/>
  <c r="O345" i="7" s="1"/>
  <c r="L344" i="7"/>
  <c r="N344" i="7" s="1"/>
  <c r="O344" i="7" s="1"/>
  <c r="L343" i="7"/>
  <c r="N343" i="7" s="1"/>
  <c r="O343" i="7" s="1"/>
  <c r="L342" i="7"/>
  <c r="N342" i="7" s="1"/>
  <c r="O342" i="7" s="1"/>
  <c r="L341" i="7"/>
  <c r="N341" i="7" s="1"/>
  <c r="O341" i="7" s="1"/>
  <c r="L340" i="7"/>
  <c r="N340" i="7" s="1"/>
  <c r="O340" i="7" s="1"/>
  <c r="L339" i="7"/>
  <c r="L338" i="7"/>
  <c r="N338" i="7" s="1"/>
  <c r="O338" i="7" s="1"/>
  <c r="L337" i="7"/>
  <c r="N337" i="7" s="1"/>
  <c r="O337" i="7" s="1"/>
  <c r="L336" i="7"/>
  <c r="N336" i="7" s="1"/>
  <c r="O336" i="7" s="1"/>
  <c r="L335" i="7"/>
  <c r="L334" i="7"/>
  <c r="N334" i="7" s="1"/>
  <c r="O334" i="7" s="1"/>
  <c r="L333" i="7"/>
  <c r="L332" i="7"/>
  <c r="N332" i="7" s="1"/>
  <c r="O332" i="7" s="1"/>
  <c r="L331" i="7"/>
  <c r="L330" i="7"/>
  <c r="N330" i="7" s="1"/>
  <c r="O330" i="7" s="1"/>
  <c r="L329" i="7"/>
  <c r="N329" i="7" s="1"/>
  <c r="O329" i="7" s="1"/>
  <c r="L328" i="7"/>
  <c r="N328" i="7" s="1"/>
  <c r="O328" i="7" s="1"/>
  <c r="L327" i="7"/>
  <c r="L326" i="7"/>
  <c r="N326" i="7" s="1"/>
  <c r="O326" i="7" s="1"/>
  <c r="L325" i="7"/>
  <c r="N325" i="7" s="1"/>
  <c r="L324" i="7"/>
  <c r="N324" i="7" s="1"/>
  <c r="O324" i="7" s="1"/>
  <c r="L323" i="7"/>
  <c r="N323" i="7" s="1"/>
  <c r="L322" i="7"/>
  <c r="N322" i="7" s="1"/>
  <c r="O322" i="7" s="1"/>
  <c r="L321" i="7"/>
  <c r="N321" i="7" s="1"/>
  <c r="O321" i="7" s="1"/>
  <c r="L320" i="7"/>
  <c r="N320" i="7" s="1"/>
  <c r="O320" i="7" s="1"/>
  <c r="L319" i="7"/>
  <c r="N319" i="7" s="1"/>
  <c r="O319" i="7" s="1"/>
  <c r="L318" i="7"/>
  <c r="N318" i="7" s="1"/>
  <c r="O318" i="7" s="1"/>
  <c r="L317" i="7"/>
  <c r="N317" i="7" s="1"/>
  <c r="O317" i="7" s="1"/>
  <c r="L316" i="7"/>
  <c r="N316" i="7" s="1"/>
  <c r="O316" i="7" s="1"/>
  <c r="L315" i="7"/>
  <c r="N315" i="7" s="1"/>
  <c r="O315" i="7" s="1"/>
  <c r="L314" i="7"/>
  <c r="N314" i="7" s="1"/>
  <c r="O314" i="7" s="1"/>
  <c r="L313" i="7"/>
  <c r="N313" i="7" s="1"/>
  <c r="O313" i="7" s="1"/>
  <c r="L312" i="7"/>
  <c r="N312" i="7" s="1"/>
  <c r="O312" i="7" s="1"/>
  <c r="L311" i="7"/>
  <c r="N311" i="7" s="1"/>
  <c r="O311" i="7" s="1"/>
  <c r="L310" i="7"/>
  <c r="N310" i="7" s="1"/>
  <c r="O310" i="7" s="1"/>
  <c r="L309" i="7"/>
  <c r="L308" i="7"/>
  <c r="N308" i="7" s="1"/>
  <c r="O308" i="7" s="1"/>
  <c r="L307" i="7"/>
  <c r="L306" i="7"/>
  <c r="N306" i="7" s="1"/>
  <c r="O306" i="7" s="1"/>
  <c r="L305" i="7"/>
  <c r="L304" i="7"/>
  <c r="N304" i="7" s="1"/>
  <c r="O304" i="7" s="1"/>
  <c r="L303" i="7"/>
  <c r="L302" i="7"/>
  <c r="N302" i="7" s="1"/>
  <c r="O302" i="7" s="1"/>
  <c r="L301" i="7"/>
  <c r="L300" i="7"/>
  <c r="N300" i="7" s="1"/>
  <c r="O300" i="7" s="1"/>
  <c r="L299" i="7"/>
  <c r="N299" i="7" s="1"/>
  <c r="O299" i="7" s="1"/>
  <c r="L298" i="7"/>
  <c r="N298" i="7" s="1"/>
  <c r="L297" i="7"/>
  <c r="L296" i="7"/>
  <c r="N296" i="7" s="1"/>
  <c r="O296" i="7" s="1"/>
  <c r="L295" i="7"/>
  <c r="L294" i="7"/>
  <c r="N294" i="7" s="1"/>
  <c r="O294" i="7" s="1"/>
  <c r="L293" i="7"/>
  <c r="L292" i="7"/>
  <c r="N292" i="7" s="1"/>
  <c r="O292" i="7" s="1"/>
  <c r="L291" i="7"/>
  <c r="L290" i="7"/>
  <c r="L289" i="7"/>
  <c r="N289" i="7" s="1"/>
  <c r="L288" i="7"/>
  <c r="N288" i="7" s="1"/>
  <c r="O288" i="7" s="1"/>
  <c r="L287" i="7"/>
  <c r="N287" i="7"/>
  <c r="L286" i="7"/>
  <c r="N286" i="7" s="1"/>
  <c r="O286" i="7" s="1"/>
  <c r="L285" i="7"/>
  <c r="N285" i="7" s="1"/>
  <c r="O285" i="7" s="1"/>
  <c r="L284" i="7"/>
  <c r="N284" i="7" s="1"/>
  <c r="L283" i="7"/>
  <c r="N283" i="7" s="1"/>
  <c r="O283" i="7" s="1"/>
  <c r="L282" i="7"/>
  <c r="N282" i="7" s="1"/>
  <c r="O282" i="7" s="1"/>
  <c r="L281" i="7"/>
  <c r="N281" i="7" s="1"/>
  <c r="O281" i="7" s="1"/>
  <c r="L280" i="7"/>
  <c r="L279" i="7"/>
  <c r="L278" i="7"/>
  <c r="L277" i="7"/>
  <c r="L276" i="7"/>
  <c r="N276" i="7" s="1"/>
  <c r="O276" i="7" s="1"/>
  <c r="L275" i="7"/>
  <c r="L274" i="7"/>
  <c r="N274" i="7" s="1"/>
  <c r="O274" i="7" s="1"/>
  <c r="L273" i="7"/>
  <c r="L272" i="7"/>
  <c r="N272" i="7" s="1"/>
  <c r="O272" i="7" s="1"/>
  <c r="L271" i="7"/>
  <c r="L270" i="7"/>
  <c r="L269" i="7"/>
  <c r="L268" i="7"/>
  <c r="L267" i="7"/>
  <c r="L266" i="7"/>
  <c r="L265" i="7"/>
  <c r="L264" i="7"/>
  <c r="L263" i="7"/>
  <c r="L262" i="7"/>
  <c r="L261" i="7"/>
  <c r="L260" i="7"/>
  <c r="L259" i="7"/>
  <c r="L258" i="7"/>
  <c r="N258" i="7" s="1"/>
  <c r="O258" i="7" s="1"/>
  <c r="L257" i="7"/>
  <c r="N257" i="7" s="1"/>
  <c r="O257" i="7" s="1"/>
  <c r="L256" i="7"/>
  <c r="N256" i="7" s="1"/>
  <c r="O256" i="7" s="1"/>
  <c r="L255" i="7"/>
  <c r="N255" i="7" s="1"/>
  <c r="O255" i="7" s="1"/>
  <c r="L254" i="7"/>
  <c r="N254" i="7" s="1"/>
  <c r="O254" i="7" s="1"/>
  <c r="L253" i="7"/>
  <c r="N253" i="7" s="1"/>
  <c r="O253" i="7" s="1"/>
  <c r="L252" i="7"/>
  <c r="N252" i="7" s="1"/>
  <c r="O252" i="7" s="1"/>
  <c r="L251" i="7"/>
  <c r="N251" i="7" s="1"/>
  <c r="O251" i="7" s="1"/>
  <c r="L250" i="7"/>
  <c r="N250" i="7" s="1"/>
  <c r="O250" i="7" s="1"/>
  <c r="L249" i="7"/>
  <c r="N249" i="7" s="1"/>
  <c r="O249" i="7" s="1"/>
  <c r="L248" i="7"/>
  <c r="N248" i="7" s="1"/>
  <c r="O248" i="7" s="1"/>
  <c r="L247" i="7"/>
  <c r="N247" i="7" s="1"/>
  <c r="O247" i="7" s="1"/>
  <c r="L246" i="7"/>
  <c r="N246" i="7" s="1"/>
  <c r="O246" i="7" s="1"/>
  <c r="L245" i="7"/>
  <c r="N245" i="7" s="1"/>
  <c r="O245" i="7" s="1"/>
  <c r="L244" i="7"/>
  <c r="N244" i="7" s="1"/>
  <c r="O244" i="7" s="1"/>
  <c r="L243" i="7"/>
  <c r="N243" i="7" s="1"/>
  <c r="O243" i="7" s="1"/>
  <c r="L242" i="7"/>
  <c r="L241" i="7"/>
  <c r="N241" i="7" s="1"/>
  <c r="O241" i="7" s="1"/>
  <c r="L240" i="7"/>
  <c r="N240" i="7" s="1"/>
  <c r="O240" i="7" s="1"/>
  <c r="L239" i="7"/>
  <c r="N239" i="7" s="1"/>
  <c r="O239" i="7" s="1"/>
  <c r="L238" i="7"/>
  <c r="L237" i="7"/>
  <c r="N237" i="7" s="1"/>
  <c r="O237" i="7" s="1"/>
  <c r="L236" i="7"/>
  <c r="N236" i="7" s="1"/>
  <c r="O236" i="7" s="1"/>
  <c r="L235" i="7"/>
  <c r="N235" i="7" s="1"/>
  <c r="O235" i="7" s="1"/>
  <c r="L234" i="7"/>
  <c r="N234" i="7" s="1"/>
  <c r="O234" i="7" s="1"/>
  <c r="L233" i="7"/>
  <c r="N233" i="7" s="1"/>
  <c r="O233" i="7" s="1"/>
  <c r="L232" i="7"/>
  <c r="N232" i="7" s="1"/>
  <c r="O232" i="7" s="1"/>
  <c r="L231" i="7"/>
  <c r="N231" i="7" s="1"/>
  <c r="O231" i="7" s="1"/>
  <c r="L230" i="7"/>
  <c r="N230" i="7" s="1"/>
  <c r="O230" i="7" s="1"/>
  <c r="L229" i="7"/>
  <c r="N229" i="7" s="1"/>
  <c r="O229" i="7" s="1"/>
  <c r="L228" i="7"/>
  <c r="N228" i="7" s="1"/>
  <c r="O228" i="7" s="1"/>
  <c r="L227" i="7"/>
  <c r="N227" i="7" s="1"/>
  <c r="O227" i="7" s="1"/>
  <c r="L226" i="7"/>
  <c r="N226" i="7" s="1"/>
  <c r="O226" i="7" s="1"/>
  <c r="L225" i="7"/>
  <c r="N225" i="7" s="1"/>
  <c r="O225" i="7" s="1"/>
  <c r="L224" i="7"/>
  <c r="N224" i="7" s="1"/>
  <c r="O224" i="7" s="1"/>
  <c r="L223" i="7"/>
  <c r="N223" i="7" s="1"/>
  <c r="O223" i="7" s="1"/>
  <c r="L222" i="7"/>
  <c r="N222" i="7" s="1"/>
  <c r="O222" i="7" s="1"/>
  <c r="L221" i="7"/>
  <c r="N221" i="7" s="1"/>
  <c r="O221" i="7" s="1"/>
  <c r="L220" i="7"/>
  <c r="N220" i="7" s="1"/>
  <c r="O220" i="7" s="1"/>
  <c r="L219" i="7"/>
  <c r="N219" i="7" s="1"/>
  <c r="O219" i="7" s="1"/>
  <c r="L218" i="7"/>
  <c r="N218" i="7" s="1"/>
  <c r="O218" i="7" s="1"/>
  <c r="L217" i="7"/>
  <c r="N217" i="7" s="1"/>
  <c r="O217" i="7" s="1"/>
  <c r="L216" i="7"/>
  <c r="N216" i="7" s="1"/>
  <c r="O216" i="7" s="1"/>
  <c r="L215" i="7"/>
  <c r="N215" i="7" s="1"/>
  <c r="O215" i="7" s="1"/>
  <c r="L214" i="7"/>
  <c r="N214" i="7" s="1"/>
  <c r="O214" i="7" s="1"/>
  <c r="L213" i="7"/>
  <c r="N213" i="7" s="1"/>
  <c r="O213" i="7" s="1"/>
  <c r="L212" i="7"/>
  <c r="N212" i="7" s="1"/>
  <c r="O212" i="7" s="1"/>
  <c r="L211" i="7"/>
  <c r="N211" i="7" s="1"/>
  <c r="O211" i="7" s="1"/>
  <c r="L210" i="7"/>
  <c r="N210" i="7" s="1"/>
  <c r="O210" i="7" s="1"/>
  <c r="L209" i="7"/>
  <c r="N209" i="7" s="1"/>
  <c r="O209" i="7" s="1"/>
  <c r="L208" i="7"/>
  <c r="N208" i="7" s="1"/>
  <c r="O208" i="7" s="1"/>
  <c r="L207" i="7"/>
  <c r="N207" i="7" s="1"/>
  <c r="O207" i="7" s="1"/>
  <c r="L206" i="7"/>
  <c r="N206" i="7" s="1"/>
  <c r="O206" i="7" s="1"/>
  <c r="L205" i="7"/>
  <c r="N205" i="7" s="1"/>
  <c r="O205" i="7" s="1"/>
  <c r="L204" i="7"/>
  <c r="N204" i="7" s="1"/>
  <c r="O204" i="7" s="1"/>
  <c r="L203" i="7"/>
  <c r="N203" i="7" s="1"/>
  <c r="O203" i="7" s="1"/>
  <c r="L202" i="7"/>
  <c r="N202" i="7" s="1"/>
  <c r="O202" i="7" s="1"/>
  <c r="L201" i="7"/>
  <c r="N201" i="7" s="1"/>
  <c r="O201" i="7" s="1"/>
  <c r="L200" i="7"/>
  <c r="N200" i="7" s="1"/>
  <c r="O200" i="7" s="1"/>
  <c r="L199" i="7"/>
  <c r="N199" i="7" s="1"/>
  <c r="O199" i="7" s="1"/>
  <c r="L198" i="7"/>
  <c r="N198" i="7" s="1"/>
  <c r="O198" i="7" s="1"/>
  <c r="L197" i="7"/>
  <c r="N197" i="7" s="1"/>
  <c r="O197" i="7" s="1"/>
  <c r="L196" i="7"/>
  <c r="N196" i="7" s="1"/>
  <c r="O196" i="7" s="1"/>
  <c r="L195" i="7"/>
  <c r="N195" i="7" s="1"/>
  <c r="O195" i="7" s="1"/>
  <c r="L194" i="7"/>
  <c r="N194" i="7" s="1"/>
  <c r="O194" i="7" s="1"/>
  <c r="L193" i="7"/>
  <c r="N193" i="7" s="1"/>
  <c r="O193" i="7" s="1"/>
  <c r="L192" i="7"/>
  <c r="N192" i="7" s="1"/>
  <c r="O192" i="7" s="1"/>
  <c r="L191" i="7"/>
  <c r="N191" i="7" s="1"/>
  <c r="O191" i="7" s="1"/>
  <c r="L190" i="7"/>
  <c r="N190" i="7" s="1"/>
  <c r="O190" i="7" s="1"/>
  <c r="L189" i="7"/>
  <c r="N189" i="7" s="1"/>
  <c r="O189" i="7" s="1"/>
  <c r="L188" i="7"/>
  <c r="N188" i="7" s="1"/>
  <c r="O188" i="7" s="1"/>
  <c r="L187" i="7"/>
  <c r="N187" i="7" s="1"/>
  <c r="O187" i="7" s="1"/>
  <c r="L186" i="7"/>
  <c r="N186" i="7" s="1"/>
  <c r="O186" i="7" s="1"/>
  <c r="L185" i="7"/>
  <c r="N185" i="7" s="1"/>
  <c r="O185" i="7" s="1"/>
  <c r="L184" i="7"/>
  <c r="N184" i="7" s="1"/>
  <c r="O184" i="7" s="1"/>
  <c r="L183" i="7"/>
  <c r="N183" i="7" s="1"/>
  <c r="O183" i="7" s="1"/>
  <c r="L182" i="7"/>
  <c r="N182" i="7" s="1"/>
  <c r="O182" i="7" s="1"/>
  <c r="L181" i="7"/>
  <c r="N181" i="7" s="1"/>
  <c r="O181" i="7" s="1"/>
  <c r="L180" i="7"/>
  <c r="N180" i="7" s="1"/>
  <c r="O180" i="7" s="1"/>
  <c r="L179" i="7"/>
  <c r="N179" i="7" s="1"/>
  <c r="O179" i="7" s="1"/>
  <c r="L178" i="7"/>
  <c r="N178" i="7" s="1"/>
  <c r="O178" i="7" s="1"/>
  <c r="L177" i="7"/>
  <c r="N177" i="7" s="1"/>
  <c r="O177" i="7" s="1"/>
  <c r="L176" i="7"/>
  <c r="N176" i="7" s="1"/>
  <c r="O176" i="7" s="1"/>
  <c r="L175" i="7"/>
  <c r="N175" i="7" s="1"/>
  <c r="O175" i="7" s="1"/>
  <c r="L174" i="7"/>
  <c r="N174" i="7" s="1"/>
  <c r="O174" i="7" s="1"/>
  <c r="L173" i="7"/>
  <c r="N173" i="7" s="1"/>
  <c r="O173" i="7" s="1"/>
  <c r="L172" i="7"/>
  <c r="N172" i="7" s="1"/>
  <c r="O172" i="7" s="1"/>
  <c r="L171" i="7"/>
  <c r="N171" i="7" s="1"/>
  <c r="O171" i="7" s="1"/>
  <c r="L170" i="7"/>
  <c r="N170" i="7" s="1"/>
  <c r="O170" i="7" s="1"/>
  <c r="L169" i="7"/>
  <c r="N169" i="7" s="1"/>
  <c r="O169" i="7" s="1"/>
  <c r="L168" i="7"/>
  <c r="N168" i="7" s="1"/>
  <c r="O168" i="7" s="1"/>
  <c r="L167" i="7"/>
  <c r="N167" i="7" s="1"/>
  <c r="O167" i="7" s="1"/>
  <c r="L166" i="7"/>
  <c r="N166" i="7" s="1"/>
  <c r="O166" i="7" s="1"/>
  <c r="L165" i="7"/>
  <c r="N165" i="7" s="1"/>
  <c r="O165" i="7" s="1"/>
  <c r="L164" i="7"/>
  <c r="N164" i="7" s="1"/>
  <c r="O164" i="7" s="1"/>
  <c r="L163" i="7"/>
  <c r="N163" i="7" s="1"/>
  <c r="O163" i="7" s="1"/>
  <c r="L162" i="7"/>
  <c r="N162" i="7" s="1"/>
  <c r="O162" i="7" s="1"/>
  <c r="L161" i="7"/>
  <c r="N161" i="7" s="1"/>
  <c r="O161" i="7" s="1"/>
  <c r="L160" i="7"/>
  <c r="N160" i="7" s="1"/>
  <c r="O160" i="7" s="1"/>
  <c r="L159" i="7"/>
  <c r="N159" i="7" s="1"/>
  <c r="O159" i="7" s="1"/>
  <c r="L158" i="7"/>
  <c r="N158" i="7" s="1"/>
  <c r="O158" i="7" s="1"/>
  <c r="L157" i="7"/>
  <c r="N157" i="7" s="1"/>
  <c r="O157" i="7" s="1"/>
  <c r="L156" i="7"/>
  <c r="N156" i="7" s="1"/>
  <c r="O156" i="7" s="1"/>
  <c r="L155" i="7"/>
  <c r="N155" i="7" s="1"/>
  <c r="O155" i="7" s="1"/>
  <c r="L154" i="7"/>
  <c r="N154" i="7" s="1"/>
  <c r="O154" i="7" s="1"/>
  <c r="L153" i="7"/>
  <c r="N153" i="7" s="1"/>
  <c r="O153" i="7" s="1"/>
  <c r="L152" i="7"/>
  <c r="N152" i="7" s="1"/>
  <c r="O152" i="7" s="1"/>
  <c r="L151" i="7"/>
  <c r="N151" i="7" s="1"/>
  <c r="O151" i="7" s="1"/>
  <c r="L150" i="7"/>
  <c r="N150" i="7" s="1"/>
  <c r="O150" i="7" s="1"/>
  <c r="L149" i="7"/>
  <c r="N149" i="7" s="1"/>
  <c r="O149" i="7" s="1"/>
  <c r="L148" i="7"/>
  <c r="N148" i="7" s="1"/>
  <c r="O148" i="7" s="1"/>
  <c r="L147" i="7"/>
  <c r="N147" i="7" s="1"/>
  <c r="O147" i="7" s="1"/>
  <c r="L146" i="7"/>
  <c r="N146" i="7" s="1"/>
  <c r="O146" i="7" s="1"/>
  <c r="L145" i="7"/>
  <c r="N145" i="7" s="1"/>
  <c r="O145" i="7" s="1"/>
  <c r="L144" i="7"/>
  <c r="N144" i="7" s="1"/>
  <c r="O144" i="7" s="1"/>
  <c r="L143" i="7"/>
  <c r="N143" i="7" s="1"/>
  <c r="O143" i="7" s="1"/>
  <c r="L142" i="7"/>
  <c r="N142" i="7" s="1"/>
  <c r="O142" i="7" s="1"/>
  <c r="L141" i="7"/>
  <c r="N141" i="7" s="1"/>
  <c r="O141" i="7" s="1"/>
  <c r="L140" i="7"/>
  <c r="N140" i="7" s="1"/>
  <c r="O140" i="7" s="1"/>
  <c r="L139" i="7"/>
  <c r="N139" i="7" s="1"/>
  <c r="O139" i="7" s="1"/>
  <c r="L138" i="7"/>
  <c r="N138" i="7" s="1"/>
  <c r="O138" i="7" s="1"/>
  <c r="L137" i="7"/>
  <c r="N137" i="7" s="1"/>
  <c r="O137" i="7" s="1"/>
  <c r="L136" i="7"/>
  <c r="N136" i="7" s="1"/>
  <c r="O136" i="7" s="1"/>
  <c r="L135" i="7"/>
  <c r="N135" i="7" s="1"/>
  <c r="O135" i="7" s="1"/>
  <c r="L134" i="7"/>
  <c r="N134" i="7" s="1"/>
  <c r="O134" i="7" s="1"/>
  <c r="L133" i="7"/>
  <c r="N133" i="7" s="1"/>
  <c r="O133" i="7" s="1"/>
  <c r="L132" i="7"/>
  <c r="N132" i="7" s="1"/>
  <c r="O132" i="7" s="1"/>
  <c r="L131" i="7"/>
  <c r="N131" i="7" s="1"/>
  <c r="O131" i="7" s="1"/>
  <c r="L130" i="7"/>
  <c r="N130" i="7" s="1"/>
  <c r="O130" i="7" s="1"/>
  <c r="L129" i="7"/>
  <c r="N129" i="7" s="1"/>
  <c r="O129" i="7" s="1"/>
  <c r="L128" i="7"/>
  <c r="N128" i="7" s="1"/>
  <c r="O128" i="7" s="1"/>
  <c r="L127" i="7"/>
  <c r="N127" i="7" s="1"/>
  <c r="O127" i="7" s="1"/>
  <c r="L126" i="7"/>
  <c r="N126" i="7" s="1"/>
  <c r="O126" i="7" s="1"/>
  <c r="L125" i="7"/>
  <c r="N125" i="7" s="1"/>
  <c r="O125" i="7" s="1"/>
  <c r="L124" i="7"/>
  <c r="N124" i="7" s="1"/>
  <c r="O124" i="7" s="1"/>
  <c r="L123" i="7"/>
  <c r="N123" i="7" s="1"/>
  <c r="O123" i="7" s="1"/>
  <c r="L122" i="7"/>
  <c r="N122" i="7" s="1"/>
  <c r="O122" i="7" s="1"/>
  <c r="L121" i="7"/>
  <c r="N121" i="7" s="1"/>
  <c r="O121" i="7" s="1"/>
  <c r="L120" i="7"/>
  <c r="N120" i="7" s="1"/>
  <c r="O120" i="7" s="1"/>
  <c r="L119" i="7"/>
  <c r="N119" i="7" s="1"/>
  <c r="O119" i="7" s="1"/>
  <c r="L118" i="7"/>
  <c r="N118" i="7" s="1"/>
  <c r="O118" i="7" s="1"/>
  <c r="L117" i="7"/>
  <c r="N117" i="7" s="1"/>
  <c r="O117" i="7" s="1"/>
  <c r="L116" i="7"/>
  <c r="N116" i="7" s="1"/>
  <c r="O116" i="7" s="1"/>
  <c r="L115" i="7"/>
  <c r="N115" i="7" s="1"/>
  <c r="O115" i="7" s="1"/>
  <c r="L114" i="7"/>
  <c r="N114" i="7" s="1"/>
  <c r="L113" i="7"/>
  <c r="N113" i="7" s="1"/>
  <c r="O113" i="7" s="1"/>
  <c r="L112" i="7"/>
  <c r="L111" i="7"/>
  <c r="N111" i="7" s="1"/>
  <c r="O111" i="7" s="1"/>
  <c r="L110" i="7"/>
  <c r="N110" i="7" s="1"/>
  <c r="O110" i="7" s="1"/>
  <c r="L109" i="7"/>
  <c r="N109" i="7" s="1"/>
  <c r="O109" i="7" s="1"/>
  <c r="L108" i="7"/>
  <c r="N108" i="7" s="1"/>
  <c r="O108" i="7" s="1"/>
  <c r="L107" i="7"/>
  <c r="N107" i="7" s="1"/>
  <c r="O107" i="7" s="1"/>
  <c r="L106" i="7"/>
  <c r="L105" i="7"/>
  <c r="N105" i="7" s="1"/>
  <c r="O105" i="7" s="1"/>
  <c r="L104" i="7"/>
  <c r="N104" i="7" s="1"/>
  <c r="O104" i="7" s="1"/>
  <c r="L103" i="7"/>
  <c r="N103" i="7" s="1"/>
  <c r="O103" i="7" s="1"/>
  <c r="L102" i="7"/>
  <c r="N102" i="7" s="1"/>
  <c r="O102" i="7" s="1"/>
  <c r="L101" i="7"/>
  <c r="N101" i="7" s="1"/>
  <c r="O101" i="7" s="1"/>
  <c r="L100" i="7"/>
  <c r="N100" i="7" s="1"/>
  <c r="O100" i="7" s="1"/>
  <c r="L99" i="7"/>
  <c r="N99" i="7" s="1"/>
  <c r="O99" i="7" s="1"/>
  <c r="L98" i="7"/>
  <c r="N98" i="7" s="1"/>
  <c r="O98" i="7" s="1"/>
  <c r="L97" i="7"/>
  <c r="N97" i="7" s="1"/>
  <c r="O97" i="7" s="1"/>
  <c r="L96" i="7"/>
  <c r="N96" i="7" s="1"/>
  <c r="O96" i="7" s="1"/>
  <c r="L95" i="7"/>
  <c r="N95" i="7" s="1"/>
  <c r="O95" i="7" s="1"/>
  <c r="L94" i="7"/>
  <c r="N94" i="7" s="1"/>
  <c r="O94" i="7" s="1"/>
  <c r="L93" i="7"/>
  <c r="N93" i="7" s="1"/>
  <c r="O93" i="7" s="1"/>
  <c r="L92" i="7"/>
  <c r="N92" i="7" s="1"/>
  <c r="O92" i="7" s="1"/>
  <c r="L91" i="7"/>
  <c r="N91" i="7" s="1"/>
  <c r="O91" i="7" s="1"/>
  <c r="L90" i="7"/>
  <c r="N90" i="7" s="1"/>
  <c r="O90" i="7" s="1"/>
  <c r="L89" i="7"/>
  <c r="N89" i="7" s="1"/>
  <c r="O89" i="7" s="1"/>
  <c r="L88" i="7"/>
  <c r="N88" i="7" s="1"/>
  <c r="O88" i="7" s="1"/>
  <c r="L87" i="7"/>
  <c r="N87" i="7" s="1"/>
  <c r="O87" i="7" s="1"/>
  <c r="L86" i="7"/>
  <c r="N86" i="7" s="1"/>
  <c r="O86" i="7" s="1"/>
  <c r="L85" i="7"/>
  <c r="N85" i="7" s="1"/>
  <c r="O85" i="7" s="1"/>
  <c r="L84" i="7"/>
  <c r="N84" i="7" s="1"/>
  <c r="O84" i="7" s="1"/>
  <c r="L83" i="7"/>
  <c r="N83" i="7" s="1"/>
  <c r="O83" i="7" s="1"/>
  <c r="L82" i="7"/>
  <c r="N82" i="7" s="1"/>
  <c r="O82" i="7" s="1"/>
  <c r="L81" i="7"/>
  <c r="N81" i="7" s="1"/>
  <c r="O81" i="7" s="1"/>
  <c r="L80" i="7"/>
  <c r="N80" i="7" s="1"/>
  <c r="O80" i="7" s="1"/>
  <c r="L79" i="7"/>
  <c r="N79" i="7" s="1"/>
  <c r="O79" i="7" s="1"/>
  <c r="L78" i="7"/>
  <c r="N78" i="7" s="1"/>
  <c r="O78" i="7" s="1"/>
  <c r="L77" i="7"/>
  <c r="N77" i="7" s="1"/>
  <c r="O77" i="7" s="1"/>
  <c r="L76" i="7"/>
  <c r="L75" i="7"/>
  <c r="N75" i="7" s="1"/>
  <c r="O75" i="7" s="1"/>
  <c r="L74" i="7"/>
  <c r="N74" i="7" s="1"/>
  <c r="O74" i="7" s="1"/>
  <c r="L73" i="7"/>
  <c r="N73" i="7" s="1"/>
  <c r="O73" i="7" s="1"/>
  <c r="L72" i="7"/>
  <c r="N72" i="7" s="1"/>
  <c r="O72" i="7" s="1"/>
  <c r="L71" i="7"/>
  <c r="N71" i="7" s="1"/>
  <c r="O71" i="7" s="1"/>
  <c r="L70" i="7"/>
  <c r="N70" i="7" s="1"/>
  <c r="O70" i="7" s="1"/>
  <c r="L69" i="7"/>
  <c r="N69" i="7" s="1"/>
  <c r="O69" i="7" s="1"/>
  <c r="L68" i="7"/>
  <c r="N68" i="7" s="1"/>
  <c r="O68" i="7" s="1"/>
  <c r="L67" i="7"/>
  <c r="N67" i="7" s="1"/>
  <c r="O67" i="7" s="1"/>
  <c r="L66" i="7"/>
  <c r="N66" i="7" s="1"/>
  <c r="O66" i="7" s="1"/>
  <c r="L65" i="7"/>
  <c r="N65" i="7" s="1"/>
  <c r="O65" i="7" s="1"/>
  <c r="L64" i="7"/>
  <c r="N64" i="7" s="1"/>
  <c r="O64" i="7" s="1"/>
  <c r="L63" i="7"/>
  <c r="N63" i="7" s="1"/>
  <c r="O63" i="7" s="1"/>
  <c r="L62" i="7"/>
  <c r="N62" i="7" s="1"/>
  <c r="O62" i="7" s="1"/>
  <c r="L61" i="7"/>
  <c r="N61" i="7" s="1"/>
  <c r="O61" i="7" s="1"/>
  <c r="L60" i="7"/>
  <c r="N60" i="7" s="1"/>
  <c r="O60" i="7" s="1"/>
  <c r="L59" i="7"/>
  <c r="N59" i="7" s="1"/>
  <c r="O59" i="7" s="1"/>
  <c r="L58" i="7"/>
  <c r="N58" i="7" s="1"/>
  <c r="O58" i="7" s="1"/>
  <c r="L57" i="7"/>
  <c r="N57" i="7" s="1"/>
  <c r="O57" i="7" s="1"/>
  <c r="L56" i="7"/>
  <c r="N56" i="7" s="1"/>
  <c r="O56" i="7" s="1"/>
  <c r="L55" i="7"/>
  <c r="N55" i="7" s="1"/>
  <c r="O55" i="7" s="1"/>
  <c r="L54" i="7"/>
  <c r="L53" i="7"/>
  <c r="N53" i="7" s="1"/>
  <c r="O53" i="7" s="1"/>
  <c r="L52" i="7"/>
  <c r="L51" i="7"/>
  <c r="N51" i="7" s="1"/>
  <c r="O51" i="7" s="1"/>
  <c r="L50" i="7"/>
  <c r="N50" i="7" s="1"/>
  <c r="O50" i="7" s="1"/>
  <c r="L49" i="7"/>
  <c r="N49" i="7" s="1"/>
  <c r="O49" i="7" s="1"/>
  <c r="L48" i="7"/>
  <c r="L47" i="7"/>
  <c r="N47" i="7" s="1"/>
  <c r="O47" i="7" s="1"/>
  <c r="L46" i="7"/>
  <c r="N46" i="7"/>
  <c r="L45" i="7"/>
  <c r="N45" i="7" s="1"/>
  <c r="O45" i="7" s="1"/>
  <c r="L44" i="7"/>
  <c r="L43" i="7"/>
  <c r="N43" i="7" s="1"/>
  <c r="O43" i="7" s="1"/>
  <c r="L42" i="7"/>
  <c r="L41" i="7"/>
  <c r="L40" i="7"/>
  <c r="L39" i="7"/>
  <c r="N39" i="7" s="1"/>
  <c r="L38" i="7"/>
  <c r="L37" i="7"/>
  <c r="N37" i="7" s="1"/>
  <c r="O37" i="7" s="1"/>
  <c r="L36" i="7"/>
  <c r="N36" i="7" s="1"/>
  <c r="O36" i="7" s="1"/>
  <c r="L35" i="7"/>
  <c r="N35" i="7" s="1"/>
  <c r="O35" i="7" s="1"/>
  <c r="L34" i="7"/>
  <c r="N34" i="7" s="1"/>
  <c r="O34" i="7" s="1"/>
  <c r="L33" i="7"/>
  <c r="N33" i="7" s="1"/>
  <c r="O33" i="7" s="1"/>
  <c r="L32" i="7"/>
  <c r="N32" i="7" s="1"/>
  <c r="O32" i="7" s="1"/>
  <c r="L31" i="7"/>
  <c r="N31" i="7" s="1"/>
  <c r="O31" i="7" s="1"/>
  <c r="L30" i="7"/>
  <c r="N30" i="7" s="1"/>
  <c r="O30" i="7" s="1"/>
  <c r="L29" i="7"/>
  <c r="N29" i="7" s="1"/>
  <c r="O29" i="7" s="1"/>
  <c r="L28" i="7"/>
  <c r="N28" i="7" s="1"/>
  <c r="O28" i="7" s="1"/>
  <c r="L27" i="7"/>
  <c r="N27" i="7" s="1"/>
  <c r="O27" i="7" s="1"/>
  <c r="L26" i="7"/>
  <c r="N26" i="7" s="1"/>
  <c r="O26" i="7" s="1"/>
  <c r="L25" i="7"/>
  <c r="N25" i="7" s="1"/>
  <c r="O25" i="7" s="1"/>
  <c r="L24" i="7"/>
  <c r="N24" i="7" s="1"/>
  <c r="O24" i="7" s="1"/>
  <c r="L23" i="7"/>
  <c r="N23" i="7" s="1"/>
  <c r="O23" i="7" s="1"/>
  <c r="L22" i="7"/>
  <c r="N22" i="7" s="1"/>
  <c r="O22" i="7" s="1"/>
  <c r="L21" i="7"/>
  <c r="N21" i="7" s="1"/>
  <c r="O21" i="7" s="1"/>
  <c r="L20" i="7"/>
  <c r="N20" i="7" s="1"/>
  <c r="O20" i="7" s="1"/>
  <c r="L19" i="7"/>
  <c r="N19" i="7" s="1"/>
  <c r="O19" i="7" s="1"/>
  <c r="L18" i="7"/>
  <c r="N18" i="7" s="1"/>
  <c r="O18" i="7" s="1"/>
  <c r="L17" i="7"/>
  <c r="N17" i="7" s="1"/>
  <c r="O17" i="7" s="1"/>
  <c r="N117" i="1"/>
  <c r="N116" i="1"/>
  <c r="N115" i="1"/>
  <c r="N114" i="1"/>
  <c r="N113" i="1"/>
  <c r="O113" i="1" s="1"/>
  <c r="P113" i="1" s="1"/>
  <c r="Y113" i="1" s="1"/>
  <c r="N112" i="1"/>
  <c r="W112" i="1" s="1"/>
  <c r="N111" i="1"/>
  <c r="N110" i="1"/>
  <c r="N109" i="1"/>
  <c r="N108" i="1"/>
  <c r="O108" i="1" s="1"/>
  <c r="P108" i="1" s="1"/>
  <c r="Y108" i="1" s="1"/>
  <c r="N99" i="1"/>
  <c r="O99" i="1" s="1"/>
  <c r="P99" i="1" s="1"/>
  <c r="Y99" i="1" s="1"/>
  <c r="N98" i="1"/>
  <c r="N97" i="1"/>
  <c r="N96" i="1"/>
  <c r="N95" i="1"/>
  <c r="W95" i="1" s="1"/>
  <c r="N94" i="1"/>
  <c r="O94" i="1" s="1"/>
  <c r="X94" i="1" s="1"/>
  <c r="N93" i="1"/>
  <c r="O93" i="1" s="1"/>
  <c r="N92" i="1"/>
  <c r="W92" i="1" s="1"/>
  <c r="N91" i="1"/>
  <c r="O91" i="1" s="1"/>
  <c r="X91" i="1" s="1"/>
  <c r="N90" i="1"/>
  <c r="W90" i="1" s="1"/>
  <c r="N89" i="1"/>
  <c r="N88" i="1"/>
  <c r="N87" i="1"/>
  <c r="W87" i="1" s="1"/>
  <c r="N86" i="1"/>
  <c r="O86" i="1" s="1"/>
  <c r="N85" i="1"/>
  <c r="W85" i="1" s="1"/>
  <c r="N84" i="1"/>
  <c r="O84" i="1" s="1"/>
  <c r="X84" i="1" s="1"/>
  <c r="N83" i="1"/>
  <c r="O83" i="1" s="1"/>
  <c r="N82" i="1"/>
  <c r="N81" i="1"/>
  <c r="N80" i="1"/>
  <c r="N79" i="1"/>
  <c r="N78" i="1"/>
  <c r="O78" i="1" s="1"/>
  <c r="N77" i="1"/>
  <c r="W77" i="1" s="1"/>
  <c r="N76" i="1"/>
  <c r="W76" i="1" s="1"/>
  <c r="N75" i="1"/>
  <c r="N74" i="1"/>
  <c r="O74" i="1" s="1"/>
  <c r="X74" i="1" s="1"/>
  <c r="N73" i="1"/>
  <c r="N72" i="1"/>
  <c r="W72" i="1" s="1"/>
  <c r="N71" i="1"/>
  <c r="O71" i="1" s="1"/>
  <c r="N70" i="1"/>
  <c r="W70" i="1" s="1"/>
  <c r="N69" i="1"/>
  <c r="O69" i="1" s="1"/>
  <c r="X69" i="1" s="1"/>
  <c r="N68" i="1"/>
  <c r="N67" i="1"/>
  <c r="W67" i="1" s="1"/>
  <c r="N66" i="1"/>
  <c r="O66" i="1" s="1"/>
  <c r="P66" i="1" s="1"/>
  <c r="Y66" i="1" s="1"/>
  <c r="N65" i="1"/>
  <c r="W65" i="1" s="1"/>
  <c r="N64" i="1"/>
  <c r="N63" i="1"/>
  <c r="W63" i="1" s="1"/>
  <c r="N62" i="1"/>
  <c r="W62" i="1" s="1"/>
  <c r="N61" i="1"/>
  <c r="N60" i="1"/>
  <c r="W60" i="1" s="1"/>
  <c r="N59" i="1"/>
  <c r="O59" i="1" s="1"/>
  <c r="N58" i="1"/>
  <c r="N57" i="1"/>
  <c r="W57" i="1" s="1"/>
  <c r="N56" i="1"/>
  <c r="N55" i="1"/>
  <c r="N54" i="1"/>
  <c r="W54" i="1" s="1"/>
  <c r="N53" i="1"/>
  <c r="O53" i="1" s="1"/>
  <c r="P53" i="1" s="1"/>
  <c r="Y53" i="1" s="1"/>
  <c r="N52" i="1"/>
  <c r="O52" i="1" s="1"/>
  <c r="X52" i="1" s="1"/>
  <c r="N51" i="1"/>
  <c r="O51" i="1" s="1"/>
  <c r="N50" i="1"/>
  <c r="O50" i="1" s="1"/>
  <c r="N49" i="1"/>
  <c r="N48" i="1"/>
  <c r="W48" i="1" s="1"/>
  <c r="N47" i="1"/>
  <c r="W47" i="1" s="1"/>
  <c r="N46" i="1"/>
  <c r="W46" i="1" s="1"/>
  <c r="N45" i="1"/>
  <c r="W45" i="1" s="1"/>
  <c r="N44" i="1"/>
  <c r="O44" i="1" s="1"/>
  <c r="N43" i="1"/>
  <c r="W43" i="1" s="1"/>
  <c r="N42" i="1"/>
  <c r="O42" i="1" s="1"/>
  <c r="N41" i="1"/>
  <c r="O41" i="1" s="1"/>
  <c r="N40" i="1"/>
  <c r="W40" i="1" s="1"/>
  <c r="N39" i="1"/>
  <c r="O39" i="1" s="1"/>
  <c r="P39" i="1" s="1"/>
  <c r="Y39" i="1" s="1"/>
  <c r="N38" i="1"/>
  <c r="W38" i="1" s="1"/>
  <c r="N37" i="1"/>
  <c r="N36" i="1"/>
  <c r="W36" i="1" s="1"/>
  <c r="N35" i="1"/>
  <c r="N34" i="1"/>
  <c r="W34" i="1" s="1"/>
  <c r="N24" i="1"/>
  <c r="N25" i="1"/>
  <c r="W25" i="1" s="1"/>
  <c r="N26" i="1"/>
  <c r="N27" i="1"/>
  <c r="W27" i="1" s="1"/>
  <c r="N28" i="1"/>
  <c r="W28" i="1" s="1"/>
  <c r="N29" i="1"/>
  <c r="W29" i="1" s="1"/>
  <c r="N30" i="1"/>
  <c r="W30" i="1" s="1"/>
  <c r="N31" i="1"/>
  <c r="W31" i="1" s="1"/>
  <c r="N32" i="1"/>
  <c r="O32" i="1" s="1"/>
  <c r="P32" i="1" s="1"/>
  <c r="Y32" i="1" s="1"/>
  <c r="N33" i="1"/>
  <c r="O33" i="1" s="1"/>
  <c r="X33" i="1" s="1"/>
  <c r="K17" i="2" l="1"/>
  <c r="L17" i="2" s="1"/>
  <c r="J17" i="2"/>
  <c r="AI89" i="1"/>
  <c r="AI121" i="1"/>
  <c r="AI145" i="1"/>
  <c r="AI52" i="1"/>
  <c r="AI46" i="1"/>
  <c r="AI40" i="1"/>
  <c r="AI118" i="1"/>
  <c r="AI73" i="1"/>
  <c r="AI127" i="1"/>
  <c r="AI140" i="1"/>
  <c r="AI54" i="1"/>
  <c r="AI25" i="1"/>
  <c r="AI126" i="1"/>
  <c r="AI132" i="1"/>
  <c r="AI110" i="1"/>
  <c r="O238" i="7"/>
  <c r="W44" i="1"/>
  <c r="O261" i="7"/>
  <c r="O265" i="7"/>
  <c r="O269" i="7"/>
  <c r="O39" i="7"/>
  <c r="O335" i="7"/>
  <c r="O76" i="7"/>
  <c r="O280" i="7"/>
  <c r="W69" i="1"/>
  <c r="O85" i="1"/>
  <c r="P85" i="1" s="1"/>
  <c r="Y85" i="1" s="1"/>
  <c r="W83" i="1"/>
  <c r="W93" i="1"/>
  <c r="W50" i="1"/>
  <c r="AI112" i="1"/>
  <c r="O112" i="1"/>
  <c r="P112" i="1" s="1"/>
  <c r="Y112" i="1" s="1"/>
  <c r="O303" i="7"/>
  <c r="O38" i="1"/>
  <c r="X38" i="1" s="1"/>
  <c r="O77" i="1"/>
  <c r="P77" i="1" s="1"/>
  <c r="Y77" i="1" s="1"/>
  <c r="O29" i="1"/>
  <c r="P29" i="1" s="1"/>
  <c r="Y29" i="1" s="1"/>
  <c r="W53" i="1"/>
  <c r="W113" i="1"/>
  <c r="X113" i="1"/>
  <c r="O28" i="1"/>
  <c r="O47" i="1"/>
  <c r="X47" i="1" s="1"/>
  <c r="P94" i="1"/>
  <c r="Y94" i="1" s="1"/>
  <c r="O70" i="1"/>
  <c r="P70" i="1" s="1"/>
  <c r="Y70" i="1" s="1"/>
  <c r="O36" i="1"/>
  <c r="X36" i="1" s="1"/>
  <c r="W33" i="1"/>
  <c r="O117" i="1"/>
  <c r="X50" i="1"/>
  <c r="P50" i="1"/>
  <c r="Y50" i="1" s="1"/>
  <c r="W74" i="1"/>
  <c r="AI65" i="1"/>
  <c r="O27" i="1"/>
  <c r="X27" i="1" s="1"/>
  <c r="O40" i="1"/>
  <c r="X40" i="1" s="1"/>
  <c r="W86" i="1"/>
  <c r="W78" i="1"/>
  <c r="W108" i="1"/>
  <c r="AI87" i="1"/>
  <c r="AI59" i="1"/>
  <c r="AI114" i="1"/>
  <c r="AI113" i="1"/>
  <c r="X108" i="1"/>
  <c r="O43" i="1"/>
  <c r="P43" i="1" s="1"/>
  <c r="Y43" i="1" s="1"/>
  <c r="O95" i="1"/>
  <c r="P95" i="1" s="1"/>
  <c r="Y95" i="1" s="1"/>
  <c r="O63" i="1"/>
  <c r="X63" i="1" s="1"/>
  <c r="O90" i="1"/>
  <c r="P90" i="1" s="1"/>
  <c r="Y90" i="1" s="1"/>
  <c r="W71" i="1"/>
  <c r="O87" i="1"/>
  <c r="X93" i="1"/>
  <c r="P93" i="1"/>
  <c r="Y93" i="1" s="1"/>
  <c r="AI49" i="1"/>
  <c r="X86" i="1"/>
  <c r="P86" i="1"/>
  <c r="Y86" i="1" s="1"/>
  <c r="W99" i="1"/>
  <c r="W59" i="1"/>
  <c r="W51" i="1"/>
  <c r="O25" i="1"/>
  <c r="W84" i="1"/>
  <c r="W91" i="1"/>
  <c r="O34" i="1"/>
  <c r="P34" i="1" s="1"/>
  <c r="Y34" i="1" s="1"/>
  <c r="X99" i="1"/>
  <c r="W39" i="1"/>
  <c r="O67" i="1"/>
  <c r="P67" i="1" s="1"/>
  <c r="Y67" i="1" s="1"/>
  <c r="O23" i="1"/>
  <c r="O57" i="1"/>
  <c r="X57" i="1" s="1"/>
  <c r="P84" i="1"/>
  <c r="Y84" i="1" s="1"/>
  <c r="O60" i="1"/>
  <c r="P60" i="1" s="1"/>
  <c r="Y60" i="1" s="1"/>
  <c r="O31" i="1"/>
  <c r="P31" i="1" s="1"/>
  <c r="Y31" i="1" s="1"/>
  <c r="O76" i="1"/>
  <c r="P74" i="1"/>
  <c r="Y74" i="1" s="1"/>
  <c r="W32" i="1"/>
  <c r="AI71" i="1"/>
  <c r="AI86" i="1"/>
  <c r="AI131" i="1"/>
  <c r="AI41" i="1"/>
  <c r="AI135" i="1"/>
  <c r="AI163" i="1"/>
  <c r="X42" i="1"/>
  <c r="P42" i="1"/>
  <c r="Y42" i="1" s="1"/>
  <c r="AI62" i="1"/>
  <c r="AI143" i="1"/>
  <c r="O46" i="1"/>
  <c r="AI70" i="1"/>
  <c r="W89" i="1"/>
  <c r="O89" i="1"/>
  <c r="X89" i="1" s="1"/>
  <c r="O72" i="1"/>
  <c r="X44" i="1"/>
  <c r="P44" i="1"/>
  <c r="Y44" i="1" s="1"/>
  <c r="AI37" i="1"/>
  <c r="P52" i="1"/>
  <c r="Y52" i="1" s="1"/>
  <c r="O116" i="1"/>
  <c r="AI115" i="1"/>
  <c r="P78" i="1"/>
  <c r="Y78" i="1" s="1"/>
  <c r="X78" i="1"/>
  <c r="O82" i="1"/>
  <c r="P82" i="1" s="1"/>
  <c r="Y82" i="1" s="1"/>
  <c r="W82" i="1"/>
  <c r="O109" i="1"/>
  <c r="W109" i="1"/>
  <c r="AI125" i="1"/>
  <c r="AI75" i="1"/>
  <c r="AI84" i="1"/>
  <c r="O35" i="1"/>
  <c r="P35" i="1" s="1"/>
  <c r="Y35" i="1" s="1"/>
  <c r="W35" i="1"/>
  <c r="W42" i="1"/>
  <c r="O92" i="1"/>
  <c r="P92" i="1" s="1"/>
  <c r="Y92" i="1" s="1"/>
  <c r="W52" i="1"/>
  <c r="AI67" i="1"/>
  <c r="W55" i="1"/>
  <c r="O55" i="1"/>
  <c r="O75" i="1"/>
  <c r="W75" i="1"/>
  <c r="AI129" i="1"/>
  <c r="AI116" i="1"/>
  <c r="O30" i="1"/>
  <c r="O48" i="1"/>
  <c r="O45" i="1"/>
  <c r="P45" i="1" s="1"/>
  <c r="Y45" i="1" s="1"/>
  <c r="X32" i="1"/>
  <c r="O54" i="1"/>
  <c r="AI38" i="1"/>
  <c r="P51" i="1"/>
  <c r="Y51" i="1" s="1"/>
  <c r="X51" i="1"/>
  <c r="AI90" i="1"/>
  <c r="X41" i="1"/>
  <c r="P41" i="1"/>
  <c r="Y41" i="1" s="1"/>
  <c r="W80" i="1"/>
  <c r="O80" i="1"/>
  <c r="W111" i="1"/>
  <c r="O111" i="1"/>
  <c r="AI150" i="1"/>
  <c r="W94" i="1"/>
  <c r="AI24" i="1"/>
  <c r="X66" i="1"/>
  <c r="W24" i="1"/>
  <c r="O24" i="1"/>
  <c r="W88" i="1"/>
  <c r="O88" i="1"/>
  <c r="P91" i="1"/>
  <c r="Y91" i="1" s="1"/>
  <c r="W41" i="1"/>
  <c r="W66" i="1"/>
  <c r="W58" i="1"/>
  <c r="O58" i="1"/>
  <c r="X58" i="1" s="1"/>
  <c r="W61" i="1"/>
  <c r="O61" i="1"/>
  <c r="O64" i="1"/>
  <c r="W64" i="1"/>
  <c r="W96" i="1"/>
  <c r="O96" i="1"/>
  <c r="AI43" i="1"/>
  <c r="AI111" i="1"/>
  <c r="W26" i="1"/>
  <c r="O26" i="1"/>
  <c r="O73" i="1"/>
  <c r="W73" i="1"/>
  <c r="W97" i="1"/>
  <c r="O97" i="1"/>
  <c r="O110" i="1"/>
  <c r="W110" i="1"/>
  <c r="O114" i="1"/>
  <c r="AI53" i="1"/>
  <c r="AI58" i="1"/>
  <c r="AI50" i="1"/>
  <c r="O56" i="1"/>
  <c r="W56" i="1"/>
  <c r="X59" i="1"/>
  <c r="P59" i="1"/>
  <c r="Y59" i="1" s="1"/>
  <c r="AI47" i="1"/>
  <c r="AI39" i="1"/>
  <c r="AI83" i="1"/>
  <c r="P69" i="1"/>
  <c r="Y69" i="1" s="1"/>
  <c r="AI164" i="1"/>
  <c r="AI155" i="1"/>
  <c r="AI128" i="1"/>
  <c r="P71" i="1"/>
  <c r="Y71" i="1" s="1"/>
  <c r="X71" i="1"/>
  <c r="X83" i="1"/>
  <c r="P83" i="1"/>
  <c r="Y83" i="1" s="1"/>
  <c r="W98" i="1"/>
  <c r="O98" i="1"/>
  <c r="O115" i="1"/>
  <c r="AI162" i="1"/>
  <c r="AI68" i="1"/>
  <c r="O65" i="1"/>
  <c r="O62" i="1"/>
  <c r="P33" i="1"/>
  <c r="Y33" i="1" s="1"/>
  <c r="AI123" i="1"/>
  <c r="X53" i="1"/>
  <c r="X39" i="1"/>
  <c r="AI51" i="1"/>
  <c r="W68" i="1"/>
  <c r="O68" i="1"/>
  <c r="W81" i="1"/>
  <c r="O81" i="1"/>
  <c r="O37" i="1"/>
  <c r="W37" i="1"/>
  <c r="O49" i="1"/>
  <c r="W49" i="1"/>
  <c r="W79" i="1"/>
  <c r="O79" i="1"/>
  <c r="O44" i="7"/>
  <c r="O275" i="7"/>
  <c r="O293" i="7"/>
  <c r="O309" i="7"/>
  <c r="O48" i="7"/>
  <c r="O242" i="7"/>
  <c r="O277" i="7"/>
  <c r="O295" i="7"/>
  <c r="O333" i="7"/>
  <c r="O305" i="7"/>
  <c r="O41" i="7"/>
  <c r="O106" i="7"/>
  <c r="O270" i="7"/>
  <c r="O266" i="7"/>
  <c r="O287" i="7"/>
  <c r="O278" i="7"/>
  <c r="O264" i="7"/>
  <c r="O284" i="7"/>
  <c r="O40" i="7"/>
  <c r="O289" i="7"/>
  <c r="O279" i="7"/>
  <c r="O42" i="7"/>
  <c r="O325" i="7"/>
  <c r="O52" i="7"/>
  <c r="O267" i="7"/>
  <c r="O271" i="7"/>
  <c r="O112" i="7"/>
  <c r="O297" i="7"/>
  <c r="O290" i="7"/>
  <c r="O259" i="7"/>
  <c r="O327" i="7"/>
  <c r="O331" i="7"/>
  <c r="O339" i="7"/>
  <c r="O46" i="7"/>
  <c r="O262" i="7"/>
  <c r="O323" i="7"/>
  <c r="O38" i="7"/>
  <c r="O54" i="7"/>
  <c r="O114" i="7"/>
  <c r="O260" i="7"/>
  <c r="O268" i="7"/>
  <c r="O273" i="7"/>
  <c r="O291" i="7"/>
  <c r="O298" i="7"/>
  <c r="O307" i="7"/>
  <c r="O301" i="7"/>
  <c r="O263" i="7"/>
  <c r="AI119" i="1" l="1"/>
  <c r="AI157" i="1"/>
  <c r="AI76" i="1"/>
  <c r="AI130" i="1"/>
  <c r="AI33" i="1"/>
  <c r="AI122" i="1"/>
  <c r="AI94" i="1"/>
  <c r="AI88" i="1"/>
  <c r="AI96" i="1"/>
  <c r="AI92" i="1"/>
  <c r="AI61" i="1"/>
  <c r="AI156" i="1"/>
  <c r="AI93" i="1"/>
  <c r="AI134" i="1"/>
  <c r="X77" i="1"/>
  <c r="X85" i="1"/>
  <c r="AI161" i="1"/>
  <c r="AI44" i="1"/>
  <c r="X29" i="1"/>
  <c r="AI149" i="1"/>
  <c r="X70" i="1"/>
  <c r="P38" i="1"/>
  <c r="Y38" i="1" s="1"/>
  <c r="X112" i="1"/>
  <c r="AI80" i="1"/>
  <c r="X31" i="1"/>
  <c r="X28" i="1"/>
  <c r="P28" i="1"/>
  <c r="Y28" i="1" s="1"/>
  <c r="P47" i="1"/>
  <c r="Y47" i="1" s="1"/>
  <c r="P117" i="1"/>
  <c r="AI31" i="1"/>
  <c r="P36" i="1"/>
  <c r="Y36" i="1" s="1"/>
  <c r="AI98" i="1"/>
  <c r="P57" i="1"/>
  <c r="Y57" i="1" s="1"/>
  <c r="AI97" i="1"/>
  <c r="AI151" i="1"/>
  <c r="P40" i="1"/>
  <c r="Y40" i="1" s="1"/>
  <c r="AI139" i="1"/>
  <c r="AI26" i="1"/>
  <c r="X45" i="1"/>
  <c r="X34" i="1"/>
  <c r="P27" i="1"/>
  <c r="Y27" i="1" s="1"/>
  <c r="X43" i="1"/>
  <c r="AI133" i="1"/>
  <c r="X90" i="1"/>
  <c r="X82" i="1"/>
  <c r="AI124" i="1"/>
  <c r="AI81" i="1"/>
  <c r="X92" i="1"/>
  <c r="AI91" i="1"/>
  <c r="X35" i="1"/>
  <c r="P63" i="1"/>
  <c r="Y63" i="1" s="1"/>
  <c r="P87" i="1"/>
  <c r="Y87" i="1" s="1"/>
  <c r="X87" i="1"/>
  <c r="AI148" i="1"/>
  <c r="AI153" i="1"/>
  <c r="X95" i="1"/>
  <c r="X67" i="1"/>
  <c r="AI45" i="1"/>
  <c r="P58" i="1"/>
  <c r="Y58" i="1" s="1"/>
  <c r="P116" i="1"/>
  <c r="X60" i="1"/>
  <c r="X23" i="1"/>
  <c r="P23" i="1"/>
  <c r="Y23" i="1" s="1"/>
  <c r="X76" i="1"/>
  <c r="P76" i="1"/>
  <c r="Y76" i="1" s="1"/>
  <c r="X25" i="1"/>
  <c r="P25" i="1"/>
  <c r="Y25" i="1" s="1"/>
  <c r="AI82" i="1"/>
  <c r="AI60" i="1"/>
  <c r="AI117" i="1"/>
  <c r="AI56" i="1"/>
  <c r="P48" i="1"/>
  <c r="Y48" i="1" s="1"/>
  <c r="X48" i="1"/>
  <c r="X75" i="1"/>
  <c r="P75" i="1"/>
  <c r="Y75" i="1" s="1"/>
  <c r="AI29" i="1"/>
  <c r="X72" i="1"/>
  <c r="P72" i="1"/>
  <c r="Y72" i="1" s="1"/>
  <c r="P89" i="1"/>
  <c r="Y89" i="1" s="1"/>
  <c r="AI63" i="1"/>
  <c r="AI77" i="1"/>
  <c r="P30" i="1"/>
  <c r="Y30" i="1" s="1"/>
  <c r="X30" i="1"/>
  <c r="P55" i="1"/>
  <c r="Y55" i="1" s="1"/>
  <c r="X55" i="1"/>
  <c r="AI108" i="1"/>
  <c r="AI95" i="1"/>
  <c r="AI146" i="1"/>
  <c r="AI160" i="1"/>
  <c r="P46" i="1"/>
  <c r="Y46" i="1" s="1"/>
  <c r="X46" i="1"/>
  <c r="X54" i="1"/>
  <c r="P54" i="1"/>
  <c r="Y54" i="1" s="1"/>
  <c r="X109" i="1"/>
  <c r="P109" i="1"/>
  <c r="Y109" i="1" s="1"/>
  <c r="AI99" i="1"/>
  <c r="P61" i="1"/>
  <c r="Y61" i="1" s="1"/>
  <c r="X61" i="1"/>
  <c r="AI36" i="1"/>
  <c r="AI79" i="1"/>
  <c r="X24" i="1"/>
  <c r="P24" i="1"/>
  <c r="Y24" i="1" s="1"/>
  <c r="X111" i="1"/>
  <c r="P111" i="1"/>
  <c r="Y111" i="1" s="1"/>
  <c r="AI57" i="1"/>
  <c r="P97" i="1"/>
  <c r="Y97" i="1" s="1"/>
  <c r="X97" i="1"/>
  <c r="X26" i="1"/>
  <c r="P26" i="1"/>
  <c r="Y26" i="1" s="1"/>
  <c r="X96" i="1"/>
  <c r="P96" i="1"/>
  <c r="Y96" i="1" s="1"/>
  <c r="AI55" i="1"/>
  <c r="AI28" i="1"/>
  <c r="X88" i="1"/>
  <c r="P88" i="1"/>
  <c r="Y88" i="1" s="1"/>
  <c r="P80" i="1"/>
  <c r="Y80" i="1" s="1"/>
  <c r="X80" i="1"/>
  <c r="AI42" i="1"/>
  <c r="AI138" i="1"/>
  <c r="AI109" i="1"/>
  <c r="P114" i="1"/>
  <c r="AI72" i="1"/>
  <c r="AI64" i="1"/>
  <c r="AI144" i="1"/>
  <c r="P110" i="1"/>
  <c r="Y110" i="1" s="1"/>
  <c r="X110" i="1"/>
  <c r="X73" i="1"/>
  <c r="P73" i="1"/>
  <c r="Y73" i="1" s="1"/>
  <c r="AI34" i="1"/>
  <c r="P64" i="1"/>
  <c r="Y64" i="1" s="1"/>
  <c r="X64" i="1"/>
  <c r="AI27" i="1"/>
  <c r="AI30" i="1"/>
  <c r="AI48" i="1"/>
  <c r="X81" i="1"/>
  <c r="P81" i="1"/>
  <c r="Y81" i="1" s="1"/>
  <c r="AI32" i="1"/>
  <c r="P115" i="1"/>
  <c r="P49" i="1"/>
  <c r="Y49" i="1" s="1"/>
  <c r="X49" i="1"/>
  <c r="AI35" i="1"/>
  <c r="X62" i="1"/>
  <c r="P62" i="1"/>
  <c r="Y62" i="1" s="1"/>
  <c r="X56" i="1"/>
  <c r="P56" i="1"/>
  <c r="Y56" i="1" s="1"/>
  <c r="P79" i="1"/>
  <c r="Y79" i="1" s="1"/>
  <c r="X79" i="1"/>
  <c r="AI78" i="1"/>
  <c r="P68" i="1"/>
  <c r="Y68" i="1" s="1"/>
  <c r="X68" i="1"/>
  <c r="AI69" i="1"/>
  <c r="AI74" i="1"/>
  <c r="AI158" i="1"/>
  <c r="X65" i="1"/>
  <c r="P65" i="1"/>
  <c r="Y65" i="1" s="1"/>
  <c r="P98" i="1"/>
  <c r="Y98" i="1" s="1"/>
  <c r="X98" i="1"/>
  <c r="AI120" i="1"/>
  <c r="AI165" i="1"/>
  <c r="AI85" i="1"/>
  <c r="P37" i="1"/>
  <c r="Y37" i="1" s="1"/>
  <c r="X37" i="1"/>
  <c r="AI66" i="1"/>
  <c r="V115" i="1" l="1"/>
  <c r="V116" i="1"/>
  <c r="V114" i="1"/>
  <c r="V117" i="1"/>
  <c r="AI136" i="1"/>
  <c r="AI142" i="1"/>
  <c r="AI154" i="1"/>
  <c r="AI137" i="1"/>
  <c r="AI152" i="1"/>
  <c r="AI159" i="1"/>
  <c r="AI147" i="1"/>
  <c r="W117" i="1" l="1"/>
  <c r="X117" i="1"/>
  <c r="Y117" i="1"/>
  <c r="W114" i="1"/>
  <c r="X114" i="1"/>
  <c r="Y114" i="1"/>
  <c r="W116" i="1"/>
  <c r="X116" i="1"/>
  <c r="Y116" i="1"/>
  <c r="W115" i="1"/>
  <c r="X115" i="1"/>
  <c r="Y115" i="1"/>
</calcChain>
</file>

<file path=xl/sharedStrings.xml><?xml version="1.0" encoding="utf-8"?>
<sst xmlns="http://schemas.openxmlformats.org/spreadsheetml/2006/main" count="10737" uniqueCount="2749">
  <si>
    <t>пач.</t>
  </si>
  <si>
    <t>A</t>
  </si>
  <si>
    <t>--</t>
  </si>
  <si>
    <t>*</t>
  </si>
  <si>
    <t>руб./уп. 
без НДС</t>
  </si>
  <si>
    <t>кг</t>
  </si>
  <si>
    <t>м3</t>
  </si>
  <si>
    <t>м2</t>
  </si>
  <si>
    <t>ЕИ</t>
  </si>
  <si>
    <t>ABC</t>
  </si>
  <si>
    <t>кг/пал.</t>
  </si>
  <si>
    <t>м3/пал.</t>
  </si>
  <si>
    <t>м2/пал.</t>
  </si>
  <si>
    <t>пач./пал.</t>
  </si>
  <si>
    <t>шт./пач.</t>
  </si>
  <si>
    <t>TRK</t>
  </si>
  <si>
    <t>ELA</t>
  </si>
  <si>
    <t>VYB</t>
  </si>
  <si>
    <t>ZHE</t>
  </si>
  <si>
    <t>Плотность</t>
  </si>
  <si>
    <t>Упаковка</t>
  </si>
  <si>
    <t>Название</t>
  </si>
  <si>
    <t>RW код</t>
  </si>
  <si>
    <t>Ширина</t>
  </si>
  <si>
    <t>Длина</t>
  </si>
  <si>
    <t>Толщина</t>
  </si>
  <si>
    <t>Применение</t>
  </si>
  <si>
    <t>Продукт</t>
  </si>
  <si>
    <t>Сегмент</t>
  </si>
  <si>
    <t>КАТЕГОРИЯ</t>
  </si>
  <si>
    <t>ПАЛЛЕТА</t>
  </si>
  <si>
    <t>ПАЧКА</t>
  </si>
  <si>
    <t>ПРОИЗВОДСТВО</t>
  </si>
  <si>
    <t>C</t>
  </si>
  <si>
    <t>B</t>
  </si>
  <si>
    <t>руб./м3 
без НДС</t>
  </si>
  <si>
    <t>руб./м2 
без НДС</t>
  </si>
  <si>
    <t>3. Заказы на теплоизоляционные материалы поступают в производство с момента поступления денег на расчетный счет производителя.</t>
  </si>
  <si>
    <t xml:space="preserve">2. Счет является действительным к оплате в течение 3-х банковских дней. </t>
  </si>
  <si>
    <t>СКИДКА</t>
  </si>
  <si>
    <t>1. Ставка НДС применяется в соответствии с действующим законодательством.</t>
  </si>
  <si>
    <t>Важные примечания:</t>
  </si>
  <si>
    <t xml:space="preserve">ПРАЙС-ЛИСТ НА ТЕПЛОИЗОЛЯЦИОННУЮ ПРОДУКЦИЮ </t>
  </si>
  <si>
    <t>шт.</t>
  </si>
  <si>
    <t>кор.</t>
  </si>
  <si>
    <t>рул.</t>
  </si>
  <si>
    <t>м</t>
  </si>
  <si>
    <t>руб./ЕИ 
без НДС</t>
  </si>
  <si>
    <t>ЕИ/м2</t>
  </si>
  <si>
    <t>шт./уп.</t>
  </si>
  <si>
    <t>Расход</t>
  </si>
  <si>
    <t>УПАКОВКА</t>
  </si>
  <si>
    <t xml:space="preserve">ПРАЙС-ЛИСТ НА СОПУТСТВУЮЩУЮ ПРОДУКЦИЮ </t>
  </si>
  <si>
    <t>Прайс-лист</t>
  </si>
  <si>
    <t>ТЕПЛОИЗОЛЯЦИОННАЯ ПРОДУКЦИЯ</t>
  </si>
  <si>
    <t>СОПУТСТВУЮЩАЯ ПРОДУКЦИЯ</t>
  </si>
  <si>
    <t>ДА</t>
  </si>
  <si>
    <t>50-200 мм 
с шагом 10 мм</t>
  </si>
  <si>
    <t>Размер плиты</t>
  </si>
  <si>
    <t>Толщины</t>
  </si>
  <si>
    <t>ОФИС ПРОДАЖ:</t>
  </si>
  <si>
    <t>УПАКОВКА**</t>
  </si>
  <si>
    <t>ПРОИЗВОДСТВО*</t>
  </si>
  <si>
    <t xml:space="preserve">1. Данный список не является публичной офертой и носит информационный характер. </t>
  </si>
  <si>
    <t>3. * Диапазон толщин для каждого завода может отличаться. Возможности производства конкретной толщины на конкретном заводе уточняйте у торгового представителя в вашем регионе.</t>
  </si>
  <si>
    <t>4. ** Варианты упаковки на разных заводах могут отличаться. Возможность упаковки конкретной толщины на конкретном заводе уточняйте у торгового представителя в вашем регионе.</t>
  </si>
  <si>
    <t>вед.</t>
  </si>
  <si>
    <t>ДА***</t>
  </si>
  <si>
    <t>тел.    +7 (495) 777 79 79</t>
  </si>
  <si>
    <t>факс   +7 (495) 777 79 70</t>
  </si>
  <si>
    <t>на листе "Возможности пр-ва" или уточнить у торгового представителя компании в вашем регионе.</t>
  </si>
  <si>
    <t>1.5-1.8</t>
  </si>
  <si>
    <t>Аксессуары к технической изоляции</t>
  </si>
  <si>
    <t>Самоклеящееся покрытие для теплоизоляции</t>
  </si>
  <si>
    <t>КОНТАКТНАЯ ИНФОРМАЦИЯ</t>
  </si>
  <si>
    <t>Москва</t>
  </si>
  <si>
    <t>Санкт-Петербург</t>
  </si>
  <si>
    <t>Александр Зозуля
Региональный менеджер по продажам, направление «Техническая изоляция и огнезащита»</t>
  </si>
  <si>
    <t>Ростов-на-Дону</t>
  </si>
  <si>
    <t>Александр Чернышев
Региональный торговый представитель, направление «Техническая изоляция и огнезащита»</t>
  </si>
  <si>
    <t>Новосибирск</t>
  </si>
  <si>
    <t>Центральный офис</t>
  </si>
  <si>
    <t>Центр проектирования</t>
  </si>
  <si>
    <t>Пресс-служба</t>
  </si>
  <si>
    <t>Обучение по продукции</t>
  </si>
  <si>
    <t>Профессиональные консультации</t>
  </si>
  <si>
    <t>8 800 200 22 77</t>
  </si>
  <si>
    <t>ТЕХНИЧЕСКАЯ ИЗОЛЯЦИЯ</t>
  </si>
  <si>
    <t>МАТЫ И ПЛИТЫ</t>
  </si>
  <si>
    <t>80 рул.</t>
  </si>
  <si>
    <t>Маты ТЕХ МАТ</t>
  </si>
  <si>
    <t>ТЕХ МАТ</t>
  </si>
  <si>
    <t>6 т</t>
  </si>
  <si>
    <t>1000х600 мм</t>
  </si>
  <si>
    <t>1 пач.</t>
  </si>
  <si>
    <t>Плиты ТЕХ БАТТС</t>
  </si>
  <si>
    <t>ТЕХ БАТТС 50</t>
  </si>
  <si>
    <t>Теплоизоляция  промышленного оборудования,  воздуховодов, резервуаров с температурой до 400°С.</t>
  </si>
  <si>
    <t>6 т (9 т ELA)</t>
  </si>
  <si>
    <t>ТЕХ БАТТС 75</t>
  </si>
  <si>
    <t>Теплоизоляция  промышленного оборудования, бойлеров, котлов,  воздуховодов, резервуаров с температурой до 450°С.</t>
  </si>
  <si>
    <t>ТЕХ БАТТС 100</t>
  </si>
  <si>
    <t>Теплоизоляция  промышленного оборудования, бойлеров, котлов,  воздуховодов, резервуаров с температурой до 650°С.</t>
  </si>
  <si>
    <t>ТЕХ БАТТС 125</t>
  </si>
  <si>
    <t>Теплоизоляция  промышленного оборудования, бойлеров, котлов,  воздуховодов, резервуаров с температурой до 680°С.</t>
  </si>
  <si>
    <t>ТЕХ БАТТС 150</t>
  </si>
  <si>
    <t>Теплоизоляция  промышленного оборудования, бойлеров, котлов,  воздуховодов, резервуаров с температурой до 700°С.</t>
  </si>
  <si>
    <t>4.5 т</t>
  </si>
  <si>
    <t>9 т</t>
  </si>
  <si>
    <t>Плиты INDUSTRIAL BATTS</t>
  </si>
  <si>
    <t>INDUSTRIAL BATTS 80 BF</t>
  </si>
  <si>
    <t>50, 100 мм</t>
  </si>
  <si>
    <t xml:space="preserve">Тепловая изоляция трубопроводов различного назначения с температурой до 650°С. </t>
  </si>
  <si>
    <t>Диаметр 18-273 мм</t>
  </si>
  <si>
    <t>10 п.м 
(кратно 1 пач.)</t>
  </si>
  <si>
    <t>40 п.м 
(кратно 1 пач.)</t>
  </si>
  <si>
    <t>Тепловая изоляция технологических трубопроводов с температурой до 680°С</t>
  </si>
  <si>
    <t>Длина 2000-6000 мм (в зависимости от толщины); 
Ширина 1000 мм</t>
  </si>
  <si>
    <t>Длина 2000-7000 мм (в зависимости от толщины); 
Ширина 1000 мм</t>
  </si>
  <si>
    <t>Длина 2000-5000 мм (в зависимости от толщины); 
Ширина 1000 мм</t>
  </si>
  <si>
    <t>Длина 5000-4000 мм (в зависимости от толщины); 
Ширина 1000 мм</t>
  </si>
  <si>
    <t>40-120 мм 
c шагом 10 мм</t>
  </si>
  <si>
    <t>25, 30-100 мм 
с шагом 10 мм</t>
  </si>
  <si>
    <t>50-100 мм 
с шагом 10 мм</t>
  </si>
  <si>
    <t>50-180 мм 
с шагом 10 мм</t>
  </si>
  <si>
    <t>30-140 мм 
с шагом 10 мм</t>
  </si>
  <si>
    <t>25, 30-80 мм 
с шагом 10 мм</t>
  </si>
  <si>
    <t>15, 25, 35, 20-80 мм 
с шагом 10 мм</t>
  </si>
  <si>
    <t>25, 35, 30-100 мм 
с шагом 10 мм</t>
  </si>
  <si>
    <t>80-200 мм 
с шагом 10 мм</t>
  </si>
  <si>
    <t>30-200 мм 
с шагом 10 мм</t>
  </si>
  <si>
    <t>50-90 мм 
с шагом 10 мм</t>
  </si>
  <si>
    <r>
      <t xml:space="preserve">Теплоизоляция  промышленного оборудования,  воздуховодов, резервуаров с температурой до 400°С. 
</t>
    </r>
    <r>
      <rPr>
        <b/>
        <sz val="12"/>
        <rFont val="Calibri"/>
        <family val="2"/>
        <charset val="204"/>
        <scheme val="minor"/>
      </rPr>
      <t>Плиты кашируются алюминиевой фольгой</t>
    </r>
  </si>
  <si>
    <r>
      <t xml:space="preserve">Теплоизоляция  промышленного оборудования, бойлеров, котлов,  воздуховодов, резервуаров с температурой до 450°С.
</t>
    </r>
    <r>
      <rPr>
        <b/>
        <sz val="12"/>
        <rFont val="Calibri"/>
        <family val="2"/>
        <charset val="204"/>
        <scheme val="minor"/>
      </rPr>
      <t>Плиты кашируются алюминиевой фольгой</t>
    </r>
  </si>
  <si>
    <r>
      <t xml:space="preserve">Теплоизоляция  промышленного оборудования, бойлеров, котлов,  воздуховодов, резервуаров с температурой до 650°С.
</t>
    </r>
    <r>
      <rPr>
        <b/>
        <sz val="12"/>
        <rFont val="Calibri"/>
        <family val="2"/>
        <charset val="204"/>
        <scheme val="minor"/>
      </rPr>
      <t>Плиты кашируются алюминиевой фольгой</t>
    </r>
  </si>
  <si>
    <r>
      <t xml:space="preserve">Теплоизоляция  промышленного оборудования, бойлеров, котлов,  воздуховодов, резервуаров с температурой до 680°С.
</t>
    </r>
    <r>
      <rPr>
        <b/>
        <sz val="12"/>
        <rFont val="Calibri"/>
        <family val="2"/>
        <charset val="204"/>
        <scheme val="minor"/>
      </rPr>
      <t>Плиты кашируются алюминиевой фольгой</t>
    </r>
  </si>
  <si>
    <r>
      <t xml:space="preserve">Тепловая изоляция трубопроводов различного назначения с температурой до 650°С. 
</t>
    </r>
    <r>
      <rPr>
        <b/>
        <sz val="12"/>
        <rFont val="Calibri"/>
        <family val="2"/>
        <charset val="204"/>
        <scheme val="minor"/>
      </rPr>
      <t xml:space="preserve">Цилиндры кашируются алюминиевой фольгой </t>
    </r>
  </si>
  <si>
    <t>Описание, возможности пр-ва, мин.заказ</t>
  </si>
  <si>
    <t>МИНИМАЛЬНЫЙ ЗАКАЗ</t>
  </si>
  <si>
    <t>рул.
или
пач.</t>
  </si>
  <si>
    <t>рул./пал.
или
пач./пал.</t>
  </si>
  <si>
    <t>Контакты торговых представителей</t>
  </si>
  <si>
    <t>упак.</t>
  </si>
  <si>
    <t>222468</t>
  </si>
  <si>
    <t>222475</t>
  </si>
  <si>
    <t>222477</t>
  </si>
  <si>
    <t>76535</t>
  </si>
  <si>
    <t>72377</t>
  </si>
  <si>
    <t>73766</t>
  </si>
  <si>
    <t>72272</t>
  </si>
  <si>
    <t>84237</t>
  </si>
  <si>
    <t>82605</t>
  </si>
  <si>
    <t>223405</t>
  </si>
  <si>
    <t>223406</t>
  </si>
  <si>
    <t>223410</t>
  </si>
  <si>
    <t>115336</t>
  </si>
  <si>
    <t>105804</t>
  </si>
  <si>
    <t>130710</t>
  </si>
  <si>
    <t>115345</t>
  </si>
  <si>
    <t>122181</t>
  </si>
  <si>
    <t>130708</t>
  </si>
  <si>
    <t>222470</t>
  </si>
  <si>
    <t>222476</t>
  </si>
  <si>
    <t>222479</t>
  </si>
  <si>
    <t>75922</t>
  </si>
  <si>
    <t>72380</t>
  </si>
  <si>
    <t>72837</t>
  </si>
  <si>
    <t>72835</t>
  </si>
  <si>
    <t>132345</t>
  </si>
  <si>
    <t>132346</t>
  </si>
  <si>
    <t>216860</t>
  </si>
  <si>
    <t>216889</t>
  </si>
  <si>
    <t>216892</t>
  </si>
  <si>
    <t>163015</t>
  </si>
  <si>
    <t>100718</t>
  </si>
  <si>
    <t>115675</t>
  </si>
  <si>
    <t>84071</t>
  </si>
  <si>
    <t>132352</t>
  </si>
  <si>
    <t>163867</t>
  </si>
  <si>
    <t>222456</t>
  </si>
  <si>
    <t>66439</t>
  </si>
  <si>
    <t>66534</t>
  </si>
  <si>
    <t>67619</t>
  </si>
  <si>
    <t>82649</t>
  </si>
  <si>
    <t>78311</t>
  </si>
  <si>
    <t>78908</t>
  </si>
  <si>
    <t>84236</t>
  </si>
  <si>
    <t>78307</t>
  </si>
  <si>
    <t>223374</t>
  </si>
  <si>
    <t>98488</t>
  </si>
  <si>
    <t>98483</t>
  </si>
  <si>
    <t>98481</t>
  </si>
  <si>
    <t>113570</t>
  </si>
  <si>
    <t>98478</t>
  </si>
  <si>
    <t>98479</t>
  </si>
  <si>
    <t>113569</t>
  </si>
  <si>
    <t>102577</t>
  </si>
  <si>
    <t>222462</t>
  </si>
  <si>
    <t>67838</t>
  </si>
  <si>
    <t>68240</t>
  </si>
  <si>
    <t>67593</t>
  </si>
  <si>
    <t>133316</t>
  </si>
  <si>
    <t>96411</t>
  </si>
  <si>
    <t>78890</t>
  </si>
  <si>
    <t>132341</t>
  </si>
  <si>
    <t>83988</t>
  </si>
  <si>
    <t>216094</t>
  </si>
  <si>
    <t>157901</t>
  </si>
  <si>
    <t>157907</t>
  </si>
  <si>
    <t>157988</t>
  </si>
  <si>
    <t>131303</t>
  </si>
  <si>
    <t>163866</t>
  </si>
  <si>
    <t>98241</t>
  </si>
  <si>
    <t>131307</t>
  </si>
  <si>
    <t>100290</t>
  </si>
  <si>
    <t>100292</t>
  </si>
  <si>
    <t>100296</t>
  </si>
  <si>
    <t>218946</t>
  </si>
  <si>
    <t>229085</t>
  </si>
  <si>
    <t>210360</t>
  </si>
  <si>
    <t>56198</t>
  </si>
  <si>
    <t>ТЕХ МАТ 5000x1000x50 рул.</t>
  </si>
  <si>
    <t>39243</t>
  </si>
  <si>
    <t>ТЕХ МАТ 5000x1000x60 рул.</t>
  </si>
  <si>
    <t>39241</t>
  </si>
  <si>
    <t>ТЕХ МАТ 4500x1000x70 рул.</t>
  </si>
  <si>
    <t>39242</t>
  </si>
  <si>
    <t>ТЕХ МАТ 4500x1000x80 рул.</t>
  </si>
  <si>
    <t>91478</t>
  </si>
  <si>
    <t>ТЕХ МАТ 4500x1000x90 рул.</t>
  </si>
  <si>
    <t>56200</t>
  </si>
  <si>
    <t>39438</t>
  </si>
  <si>
    <t>39436</t>
  </si>
  <si>
    <t>39437</t>
  </si>
  <si>
    <t>115391</t>
  </si>
  <si>
    <t>no code</t>
  </si>
  <si>
    <t>253495</t>
  </si>
  <si>
    <t>INDUSTRIAL BATTS 80 BF 1000x600x50 пач.</t>
  </si>
  <si>
    <t>253500</t>
  </si>
  <si>
    <t>INDUSTRIAL BATTS 80 BF 1000x600x100 пач.</t>
  </si>
  <si>
    <t>6. Размер минимального заказа указан на листе "Возможности пр-ва" и в колонках W-AA (под плюсом).</t>
  </si>
  <si>
    <t>м/пач.</t>
  </si>
  <si>
    <t>Диаметр</t>
  </si>
  <si>
    <t>руб./м 
без НДС</t>
  </si>
  <si>
    <t>ТЕХНИЧЕСКАЯ ИЗОЛЯЦИЯ: ЦИЛИНДРЫ НАВИВНЫЕ</t>
  </si>
  <si>
    <t>4. Размер минимального заказа указан на листе "Возможности пр-ва" и в колонках M-O.</t>
  </si>
  <si>
    <t>ТЕХНИЧЕСКАЯ ИЗОЛЯЦИЯ: МАТЫ И ПЛИТЫ</t>
  </si>
  <si>
    <t>ПР-ВО</t>
  </si>
  <si>
    <t>ТЕХНИЧЕСКАЯ ИЗОЛЯЦИЯ: СОПУТСТВУЮЩАЯ ПРОДУКЦИЯ</t>
  </si>
  <si>
    <t>КАТЕГОРИЯ + МИН.ЗАКАЗ</t>
  </si>
  <si>
    <t>м2/уп.</t>
  </si>
  <si>
    <t>м3/уп.</t>
  </si>
  <si>
    <t>кг/уп.</t>
  </si>
  <si>
    <t>50-130 мм 
с шагом 10 мм</t>
  </si>
  <si>
    <r>
      <t xml:space="preserve">Тепловая изоляция технологического и энергетического оборудования, тепловых сетей, магистральных и промышленных трубопроводов с температурой до 640°С. 
</t>
    </r>
    <r>
      <rPr>
        <b/>
        <sz val="12"/>
        <rFont val="Calibri"/>
        <family val="2"/>
        <charset val="204"/>
        <scheme val="minor"/>
      </rPr>
      <t>Маты выпускаются с односторонним покрытием сеткой из нержавеющей проволоки</t>
    </r>
  </si>
  <si>
    <r>
      <t xml:space="preserve">Тепловая изоляция технологического и энергетического оборудования, тепловых сетей, магистральных и промышленных трубопроводов с температурой до 660°С.
</t>
    </r>
    <r>
      <rPr>
        <b/>
        <sz val="12"/>
        <rFont val="Calibri"/>
        <family val="2"/>
        <charset val="204"/>
        <scheme val="minor"/>
      </rPr>
      <t>Маты выпускаются с односторонним покрытием сеткой из нержавеющей проволоки</t>
    </r>
  </si>
  <si>
    <r>
      <t xml:space="preserve">Тепловая изоляция технологического и энергетического оборудования, тепловых сетей, магистральных и промышленных трубопроводов с температурой до 520°С.
</t>
    </r>
    <r>
      <rPr>
        <b/>
        <sz val="12"/>
        <rFont val="Calibri"/>
        <family val="2"/>
        <charset val="204"/>
        <scheme val="minor"/>
      </rPr>
      <t>Маты выпускаются с односторонним покрытием сеткой из гальванизированной проволоки</t>
    </r>
  </si>
  <si>
    <t>Теплоизоляция трубороводов различного назначения, промышленного и энергетического оборудования с температурой до 420°С.</t>
  </si>
  <si>
    <r>
      <t xml:space="preserve">Теплоизоляция трубороводов различного назначения, промышленного и энергетического оборудования с температурой до 420°С.
</t>
    </r>
    <r>
      <rPr>
        <b/>
        <sz val="12"/>
        <rFont val="Calibri"/>
        <family val="2"/>
        <charset val="204"/>
        <scheme val="minor"/>
      </rPr>
      <t>Маты выпускаются с покрытием алюминиевой фольгой</t>
    </r>
  </si>
  <si>
    <t>Дмитрий Чугусов
Региональный торговый представитель, направление «Техническая изоляция и огнезащита»</t>
  </si>
  <si>
    <t>Игорь Долматов
Региональный торговый представитель, направление «Техническая изоляция и огнезащита»</t>
  </si>
  <si>
    <t>Николай Никитин
Менеджер по работе с ключевыми клиентами, направление «Техническая изоляция и огнезащита»</t>
  </si>
  <si>
    <t>C, D</t>
  </si>
  <si>
    <r>
      <t xml:space="preserve">Тепловая изоляция технологического и энергетического оборудования, тепловых сетей, магистральных и промышленных трубопроводов с температурой до 640°С. </t>
    </r>
    <r>
      <rPr>
        <sz val="11"/>
        <color rgb="FFFF0000"/>
        <rFont val="Calibri"/>
        <family val="2"/>
        <scheme val="minor"/>
      </rPr>
      <t xml:space="preserve">
</t>
    </r>
    <r>
      <rPr>
        <b/>
        <sz val="12"/>
        <rFont val="Calibri"/>
        <family val="2"/>
        <charset val="204"/>
        <scheme val="minor"/>
      </rPr>
      <t>Маты выпускаются с односторонним покрытием сеткой из гальванизированной проволоки (негорючий материал - НГ)</t>
    </r>
  </si>
  <si>
    <t>HVAC</t>
  </si>
  <si>
    <t>Process</t>
  </si>
  <si>
    <t>руб./м2
без НДС</t>
  </si>
  <si>
    <t>Segment</t>
  </si>
  <si>
    <t>Fire Protection</t>
  </si>
  <si>
    <t>VYB - 9 т,                 ZHE - 6 т</t>
  </si>
  <si>
    <t>Казань</t>
  </si>
  <si>
    <t>Валерий Запрудский
Региональный торговый представитель, направление «Техническая изоляция и огнезащита»</t>
  </si>
  <si>
    <r>
      <t xml:space="preserve">Тепловая изоляция трубопроводов различного назначения с температурой до 600°С. 
</t>
    </r>
    <r>
      <rPr>
        <b/>
        <sz val="12"/>
        <rFont val="Calibri"/>
        <family val="2"/>
        <charset val="204"/>
        <scheme val="minor"/>
      </rPr>
      <t xml:space="preserve">Цилиндры кашируются алюминиевой фольгой </t>
    </r>
  </si>
  <si>
    <t>20, 25, 30-50 мм 
с шагом 10 мм</t>
  </si>
  <si>
    <t>Описание, возможности пр-ва, мин. заказ</t>
  </si>
  <si>
    <t>Екатеринбург</t>
  </si>
  <si>
    <t>2. Возможности производства цилиндров полностью указаны в Прайс-листе.</t>
  </si>
  <si>
    <t>Ламельные маты</t>
  </si>
  <si>
    <t>00001457</t>
  </si>
  <si>
    <t>00001458</t>
  </si>
  <si>
    <t>00001459</t>
  </si>
  <si>
    <t>00001460</t>
  </si>
  <si>
    <t>00001461</t>
  </si>
  <si>
    <t>00001462</t>
  </si>
  <si>
    <t>00001464</t>
  </si>
  <si>
    <t>00001465</t>
  </si>
  <si>
    <t>Длина 2500-10000 мм (в зависимости от толщины); 
Ширина 1000 мм</t>
  </si>
  <si>
    <t>1 рул.</t>
  </si>
  <si>
    <r>
      <t xml:space="preserve">Изоляция трубопроводов, оборудования и воздуховодов.
</t>
    </r>
    <r>
      <rPr>
        <b/>
        <sz val="12"/>
        <color theme="1"/>
        <rFont val="Calibri"/>
        <family val="2"/>
        <scheme val="minor"/>
      </rPr>
      <t>Маты выпускаются с покрытием алюминиевой фольгой</t>
    </r>
  </si>
  <si>
    <t>25, 20-60, 80, 100 мм</t>
  </si>
  <si>
    <t>****</t>
  </si>
  <si>
    <t xml:space="preserve">9. ** Минимальная партия при отгрузке с завода (при наличии материала на складе) г. Балашиха - 1 уп .           </t>
  </si>
  <si>
    <t>**</t>
  </si>
  <si>
    <t>Диаметр 18-159 мм</t>
  </si>
  <si>
    <t xml:space="preserve">ООО "РОКВУЛ" </t>
  </si>
  <si>
    <t>www.rwl.ru</t>
  </si>
  <si>
    <t>+7 963 996 64 82
dmitriy.chugusov@rwl.ru</t>
  </si>
  <si>
    <t>+7 921 995 62 00
alexander.zozulya@rwl.ru</t>
  </si>
  <si>
    <t>+7 921 953 60 85
igor.dolmatov@rwl.ru</t>
  </si>
  <si>
    <t>+7 918 558 73 21
alexander.chernyshev@rwl.ru</t>
  </si>
  <si>
    <t>+7 913 917 46 24
nikolay.nikitin@rwl.ru</t>
  </si>
  <si>
    <t>+7 913 269 44 14
valery.zaprudskiy@rwl.ru</t>
  </si>
  <si>
    <t xml:space="preserve">+7 016 901 59 03
press@rwl.ru </t>
  </si>
  <si>
    <t>+7 968 650 04 18
university@rwl.ru</t>
  </si>
  <si>
    <t>ООО "РОКВУЛ"</t>
  </si>
  <si>
    <t xml:space="preserve">ВОЗМОЖНОСТИ ПРОИЗВОДСТВА ТЕХНИЧЕСКОЙ ТЕПЛОИЗОЛЯЦИОННОЙ ПРОДУКЦИИ 
ООО "РОКВУЛ" </t>
  </si>
  <si>
    <t>8 800 200 22 77
support@rwl.ru</t>
  </si>
  <si>
    <t>по запросу</t>
  </si>
  <si>
    <t>ГП-222477</t>
  </si>
  <si>
    <t>ГП-76535</t>
  </si>
  <si>
    <t>ГП-72377</t>
  </si>
  <si>
    <t>ГП-73766</t>
  </si>
  <si>
    <t>ГП-72272</t>
  </si>
  <si>
    <t>ГП-84237</t>
  </si>
  <si>
    <t>ГП-82605</t>
  </si>
  <si>
    <t>ГП-223410</t>
  </si>
  <si>
    <t>ГП-115336</t>
  </si>
  <si>
    <t>ГП-105804</t>
  </si>
  <si>
    <t>ГП-130710</t>
  </si>
  <si>
    <t>ГП-115345</t>
  </si>
  <si>
    <t>ГП-122181</t>
  </si>
  <si>
    <t>ГП-130708</t>
  </si>
  <si>
    <t>ГП-222479</t>
  </si>
  <si>
    <t>ГП-75922</t>
  </si>
  <si>
    <t>ГП-72380</t>
  </si>
  <si>
    <t>ГП-72837</t>
  </si>
  <si>
    <t>ГП-72835</t>
  </si>
  <si>
    <t>ГП-132345</t>
  </si>
  <si>
    <t>ГП-132346</t>
  </si>
  <si>
    <t>ГП-216892</t>
  </si>
  <si>
    <t>ГП-163015</t>
  </si>
  <si>
    <t>ГП-100718</t>
  </si>
  <si>
    <t>ГП-115675</t>
  </si>
  <si>
    <t>ГП-84071</t>
  </si>
  <si>
    <t>ГП-163867</t>
  </si>
  <si>
    <t>ГП-222456</t>
  </si>
  <si>
    <t>ГП-66534</t>
  </si>
  <si>
    <t>ГП-67619</t>
  </si>
  <si>
    <t>ГП-82649</t>
  </si>
  <si>
    <t>ГП-78311</t>
  </si>
  <si>
    <t>ГП-78908</t>
  </si>
  <si>
    <t>ГП-84236</t>
  </si>
  <si>
    <t>ГП-78307</t>
  </si>
  <si>
    <t>ГП-223374</t>
  </si>
  <si>
    <t>ГП-98483</t>
  </si>
  <si>
    <t>ГП-98481</t>
  </si>
  <si>
    <t>ГП-113570</t>
  </si>
  <si>
    <t>ГП-98478</t>
  </si>
  <si>
    <t>ГП-98479</t>
  </si>
  <si>
    <t>ГП-113569</t>
  </si>
  <si>
    <t>ГП-102577</t>
  </si>
  <si>
    <t>ГП-222462</t>
  </si>
  <si>
    <t>ГП-68240</t>
  </si>
  <si>
    <t>ГП-67593</t>
  </si>
  <si>
    <t>ГП-133316</t>
  </si>
  <si>
    <t>ГП-96411</t>
  </si>
  <si>
    <t>ГП-78890</t>
  </si>
  <si>
    <t>ГП-132341</t>
  </si>
  <si>
    <t>ГП-83988</t>
  </si>
  <si>
    <t>ГП-216094</t>
  </si>
  <si>
    <t>ГП-157907</t>
  </si>
  <si>
    <t>ГП-157988</t>
  </si>
  <si>
    <t>ГП-131303</t>
  </si>
  <si>
    <t>ГП-163866</t>
  </si>
  <si>
    <t>ГП-98241</t>
  </si>
  <si>
    <t>ГП-131307</t>
  </si>
  <si>
    <t>ГП-100290</t>
  </si>
  <si>
    <t>ГП-100292</t>
  </si>
  <si>
    <t>ГП-100296</t>
  </si>
  <si>
    <t>ГП-218946</t>
  </si>
  <si>
    <t>ГП-229085</t>
  </si>
  <si>
    <t>ГП-210360</t>
  </si>
  <si>
    <t>ГП-00001457</t>
  </si>
  <si>
    <t>ГП-00001458</t>
  </si>
  <si>
    <t>ГП-00001459</t>
  </si>
  <si>
    <t>ГП-00001460</t>
  </si>
  <si>
    <t>ГП-00001461</t>
  </si>
  <si>
    <t>ГП-00001462</t>
  </si>
  <si>
    <t>ГП-00001464</t>
  </si>
  <si>
    <t>ГП-00001465</t>
  </si>
  <si>
    <t>ГП-56198</t>
  </si>
  <si>
    <t>ГП-39243</t>
  </si>
  <si>
    <t>ГП-39241</t>
  </si>
  <si>
    <t>ГП-39242</t>
  </si>
  <si>
    <t>ГП-91478</t>
  </si>
  <si>
    <t>ГП-56200</t>
  </si>
  <si>
    <t>ГП-39438</t>
  </si>
  <si>
    <t>ГП-39436</t>
  </si>
  <si>
    <t>ГП-39437</t>
  </si>
  <si>
    <t>ГП-115391</t>
  </si>
  <si>
    <t>ГП-137114</t>
  </si>
  <si>
    <t>ГП-137119</t>
  </si>
  <si>
    <t>ГП-136914</t>
  </si>
  <si>
    <t>ГП-137133</t>
  </si>
  <si>
    <t>ГП-137134</t>
  </si>
  <si>
    <t>ГП-137168</t>
  </si>
  <si>
    <t>ГП-137184</t>
  </si>
  <si>
    <t>ГП-137205</t>
  </si>
  <si>
    <t>ГП-137209</t>
  </si>
  <si>
    <t>ГП-137260</t>
  </si>
  <si>
    <t>ГП-137261</t>
  </si>
  <si>
    <t>ГП-137264</t>
  </si>
  <si>
    <t>ГП-137273</t>
  </si>
  <si>
    <t>ГП-136982</t>
  </si>
  <si>
    <t>ГП-136986</t>
  </si>
  <si>
    <t>ГП-136998</t>
  </si>
  <si>
    <t>ГП-137019</t>
  </si>
  <si>
    <t>ГП-137037</t>
  </si>
  <si>
    <t>ГП-137053</t>
  </si>
  <si>
    <t>ГП-137295</t>
  </si>
  <si>
    <t>ГП-136984</t>
  </si>
  <si>
    <t>ГП-137042</t>
  </si>
  <si>
    <t>ГП-136928</t>
  </si>
  <si>
    <t>ГП-137052</t>
  </si>
  <si>
    <t>ГП-135137</t>
  </si>
  <si>
    <t>ГП-135141</t>
  </si>
  <si>
    <t>ГП-135145</t>
  </si>
  <si>
    <t>ГП-135149</t>
  </si>
  <si>
    <t>ГП-135152</t>
  </si>
  <si>
    <t>ГП-158140</t>
  </si>
  <si>
    <t>ГП-135157</t>
  </si>
  <si>
    <t>ГП-135159</t>
  </si>
  <si>
    <t>ГП-135165</t>
  </si>
  <si>
    <t>ГП-135170</t>
  </si>
  <si>
    <t>ГП-134712</t>
  </si>
  <si>
    <t>ГП-135177</t>
  </si>
  <si>
    <t>ГП-134727</t>
  </si>
  <si>
    <t>ГП-135183</t>
  </si>
  <si>
    <t>ГП-256980</t>
  </si>
  <si>
    <t>ГП-135189</t>
  </si>
  <si>
    <t>ГП-135195</t>
  </si>
  <si>
    <t>ГП-135201</t>
  </si>
  <si>
    <t>ГП-135207</t>
  </si>
  <si>
    <t>ГП-135213</t>
  </si>
  <si>
    <t>ГП-134792</t>
  </si>
  <si>
    <t>ГП-134800</t>
  </si>
  <si>
    <t>ГП-135219</t>
  </si>
  <si>
    <t>ГП-135223</t>
  </si>
  <si>
    <t>ГП-135126</t>
  </si>
  <si>
    <t>ГП-135129</t>
  </si>
  <si>
    <t>ГП-135132</t>
  </si>
  <si>
    <t>ГП-158138</t>
  </si>
  <si>
    <t>ГП-135138</t>
  </si>
  <si>
    <t>ГП-135142</t>
  </si>
  <si>
    <t>ГП-135146</t>
  </si>
  <si>
    <t>ГП-135150</t>
  </si>
  <si>
    <t>ГП-135153</t>
  </si>
  <si>
    <t>ГП-135155</t>
  </si>
  <si>
    <t>ГП-165825</t>
  </si>
  <si>
    <t>ГП-135160</t>
  </si>
  <si>
    <t>ГП-135166</t>
  </si>
  <si>
    <t>ГП-135171</t>
  </si>
  <si>
    <t>ГП-135172</t>
  </si>
  <si>
    <t>ГП-135178</t>
  </si>
  <si>
    <t>ГП-134728</t>
  </si>
  <si>
    <t>ГП-135184</t>
  </si>
  <si>
    <t>ГП-134744</t>
  </si>
  <si>
    <t>ГП-135190</t>
  </si>
  <si>
    <t>ГП-135196</t>
  </si>
  <si>
    <t>ГП-135202</t>
  </si>
  <si>
    <t>ГП-134771</t>
  </si>
  <si>
    <t>ГП-135208</t>
  </si>
  <si>
    <t>ГП-135214</t>
  </si>
  <si>
    <t>ГП-134793</t>
  </si>
  <si>
    <t>ГП-134801</t>
  </si>
  <si>
    <t>ГП-135220</t>
  </si>
  <si>
    <t>ГП-134815</t>
  </si>
  <si>
    <t>ГП-135224</t>
  </si>
  <si>
    <t>ГП-135127</t>
  </si>
  <si>
    <t>ГП-135130</t>
  </si>
  <si>
    <t>ГП-135133</t>
  </si>
  <si>
    <t>ГП-135135</t>
  </si>
  <si>
    <t>ГП-135139</t>
  </si>
  <si>
    <t>ГП-135143</t>
  </si>
  <si>
    <t>ГП-135147</t>
  </si>
  <si>
    <t>ГП-135151</t>
  </si>
  <si>
    <t>ГП-135154</t>
  </si>
  <si>
    <t>ГП-135156</t>
  </si>
  <si>
    <t>ГП-135158</t>
  </si>
  <si>
    <t>ГП-135161</t>
  </si>
  <si>
    <t>ГП-165804</t>
  </si>
  <si>
    <t>ГП-248248</t>
  </si>
  <si>
    <t>ГП-135173</t>
  </si>
  <si>
    <t>ГП-135179</t>
  </si>
  <si>
    <t>ГП-134729</t>
  </si>
  <si>
    <t>ГП-135185</t>
  </si>
  <si>
    <t>ГП-134745</t>
  </si>
  <si>
    <t>ГП-135191</t>
  </si>
  <si>
    <t>ГП-135197</t>
  </si>
  <si>
    <t>ГП-135203</t>
  </si>
  <si>
    <t>ГП-255203</t>
  </si>
  <si>
    <t>ГП-135209</t>
  </si>
  <si>
    <t>ГП-135215</t>
  </si>
  <si>
    <t>ГП-134794</t>
  </si>
  <si>
    <t>ГП-134802</t>
  </si>
  <si>
    <t>ГП-135221</t>
  </si>
  <si>
    <t>ГП-134816</t>
  </si>
  <si>
    <t>ГП-135128</t>
  </si>
  <si>
    <t>ГП-135131</t>
  </si>
  <si>
    <t>ГП-135134</t>
  </si>
  <si>
    <t>ГП-135136</t>
  </si>
  <si>
    <t>ГП-135140</t>
  </si>
  <si>
    <t>ГП-135144</t>
  </si>
  <si>
    <t>ГП-135148</t>
  </si>
  <si>
    <t>ГП-249054</t>
  </si>
  <si>
    <t>ГП-236039</t>
  </si>
  <si>
    <t>ГП-134693</t>
  </si>
  <si>
    <t>ГП-135162</t>
  </si>
  <si>
    <t>ГП-135167</t>
  </si>
  <si>
    <t>ГП-135174</t>
  </si>
  <si>
    <t>ГП-135180</t>
  </si>
  <si>
    <t>ГП-134730</t>
  </si>
  <si>
    <t>ГП-135186</t>
  </si>
  <si>
    <t>ГП-134746</t>
  </si>
  <si>
    <t>ГП-135192</t>
  </si>
  <si>
    <t>ГП-135198</t>
  </si>
  <si>
    <t>ГП-135204</t>
  </si>
  <si>
    <t>ГП-134772</t>
  </si>
  <si>
    <t>ГП-135210</t>
  </si>
  <si>
    <t>ГП-135216</t>
  </si>
  <si>
    <t>ГП-134795</t>
  </si>
  <si>
    <t>ГП-134803</t>
  </si>
  <si>
    <t>ГП-135222</t>
  </si>
  <si>
    <t>ГП-134817</t>
  </si>
  <si>
    <t>ГП-134673</t>
  </si>
  <si>
    <t>ГП-230904</t>
  </si>
  <si>
    <t>ГП-134681</t>
  </si>
  <si>
    <t>ГП-134687</t>
  </si>
  <si>
    <t>ГП-134694</t>
  </si>
  <si>
    <t>ГП-135163</t>
  </si>
  <si>
    <t>ГП-135168</t>
  </si>
  <si>
    <t>ГП-259243</t>
  </si>
  <si>
    <t>ГП-135175</t>
  </si>
  <si>
    <t>ГП-135181</t>
  </si>
  <si>
    <t>ГП-134731</t>
  </si>
  <si>
    <t>ГП-135187</t>
  </si>
  <si>
    <t>ГП-134747</t>
  </si>
  <si>
    <t>ГП-135193</t>
  </si>
  <si>
    <t>ГП-135199</t>
  </si>
  <si>
    <t>ГП-135205</t>
  </si>
  <si>
    <t>ГП-134773</t>
  </si>
  <si>
    <t>ГП-135211</t>
  </si>
  <si>
    <t>ГП-135217</t>
  </si>
  <si>
    <t>ГП-134796</t>
  </si>
  <si>
    <t>ГП-134804</t>
  </si>
  <si>
    <t>ГП-134811</t>
  </si>
  <si>
    <t>ГП-134818</t>
  </si>
  <si>
    <t>ГП-134674</t>
  </si>
  <si>
    <t>ГП-230914</t>
  </si>
  <si>
    <t>ГП-134682</t>
  </si>
  <si>
    <t>ГП-134688</t>
  </si>
  <si>
    <t>ГП-134695</t>
  </si>
  <si>
    <t>ГП-135164</t>
  </si>
  <si>
    <t>ГП-135169</t>
  </si>
  <si>
    <t>ГП-135176</t>
  </si>
  <si>
    <t>ГП-135182</t>
  </si>
  <si>
    <t>ГП-134732</t>
  </si>
  <si>
    <t>ГП-135188</t>
  </si>
  <si>
    <t>ГП-134748</t>
  </si>
  <si>
    <t>ГП-135194</t>
  </si>
  <si>
    <t>ГП-135200</t>
  </si>
  <si>
    <t>ГП-135206</t>
  </si>
  <si>
    <t>ГП-134774</t>
  </si>
  <si>
    <t>ГП-135212</t>
  </si>
  <si>
    <t>ГП-135218</t>
  </si>
  <si>
    <t>ГП-134797</t>
  </si>
  <si>
    <t>ГП-134805</t>
  </si>
  <si>
    <t>ГП-134812</t>
  </si>
  <si>
    <t>ГП-269382</t>
  </si>
  <si>
    <t>ГП-134683</t>
  </si>
  <si>
    <t>ГП-134689</t>
  </si>
  <si>
    <t>ГП-134696</t>
  </si>
  <si>
    <t>ГП-134704</t>
  </si>
  <si>
    <t>ГП-134710</t>
  </si>
  <si>
    <t>ГП-321300</t>
  </si>
  <si>
    <t>ГП-134718</t>
  </si>
  <si>
    <t>ГП-134725</t>
  </si>
  <si>
    <t>ГП-134733</t>
  </si>
  <si>
    <t>ГП-134741</t>
  </si>
  <si>
    <t>ГП-134749</t>
  </si>
  <si>
    <t>ГП-134756</t>
  </si>
  <si>
    <t>ГП-134763</t>
  </si>
  <si>
    <t>ГП-134769</t>
  </si>
  <si>
    <t>ГП-134775</t>
  </si>
  <si>
    <t>ГП-134783</t>
  </si>
  <si>
    <t>ГП-234457</t>
  </si>
  <si>
    <t>ГП-134798</t>
  </si>
  <si>
    <t>ГП-134806</t>
  </si>
  <si>
    <t>ГП-241813</t>
  </si>
  <si>
    <t>ГП-134819</t>
  </si>
  <si>
    <t>ГП-134684</t>
  </si>
  <si>
    <t>ГП-134690</t>
  </si>
  <si>
    <t>ГП-346021</t>
  </si>
  <si>
    <t>ГП-134697</t>
  </si>
  <si>
    <t>ГП-134705</t>
  </si>
  <si>
    <t>ГП-134711</t>
  </si>
  <si>
    <t>ГП-134719</t>
  </si>
  <si>
    <t>ГП-134726</t>
  </si>
  <si>
    <t>ГП-134734</t>
  </si>
  <si>
    <t>ГП-134742</t>
  </si>
  <si>
    <t>ГП-134750</t>
  </si>
  <si>
    <t>ГП-134757</t>
  </si>
  <si>
    <t>ГП-134764</t>
  </si>
  <si>
    <t>ГП-134770</t>
  </si>
  <si>
    <t>ГП-134776</t>
  </si>
  <si>
    <t>ГП-134784</t>
  </si>
  <si>
    <t>ГП-234462</t>
  </si>
  <si>
    <t>ГП-134799</t>
  </si>
  <si>
    <t>ГП-254483</t>
  </si>
  <si>
    <t>ГП-134813</t>
  </si>
  <si>
    <t>ГП-137117</t>
  </si>
  <si>
    <t>ГП-136701</t>
  </si>
  <si>
    <t>ГП-136725</t>
  </si>
  <si>
    <t>ГП-137316</t>
  </si>
  <si>
    <t>ГП-136727</t>
  </si>
  <si>
    <t>ГП-137330</t>
  </si>
  <si>
    <t>ГП-136803</t>
  </si>
  <si>
    <t>ГП-137352</t>
  </si>
  <si>
    <t>ГП-136804</t>
  </si>
  <si>
    <t>ГП-137362</t>
  </si>
  <si>
    <t>ГП-137378</t>
  </si>
  <si>
    <t>ГП-136805</t>
  </si>
  <si>
    <t>ГП-137399</t>
  </si>
  <si>
    <t>ГП-136807</t>
  </si>
  <si>
    <t>ГП-136808</t>
  </si>
  <si>
    <t>ГП-136809</t>
  </si>
  <si>
    <t>ГП-136941</t>
  </si>
  <si>
    <t>ГП-136954</t>
  </si>
  <si>
    <t>ГП-137056</t>
  </si>
  <si>
    <t>ГП-137299</t>
  </si>
  <si>
    <t>ГП-136963</t>
  </si>
  <si>
    <t>ГП-136718</t>
  </si>
  <si>
    <t>ГП-137925</t>
  </si>
  <si>
    <t>ГП-136806</t>
  </si>
  <si>
    <t>ГП-135236</t>
  </si>
  <si>
    <t>ГП-135240</t>
  </si>
  <si>
    <t>ГП-135244</t>
  </si>
  <si>
    <t>ГП-135248</t>
  </si>
  <si>
    <t>ГП-135251</t>
  </si>
  <si>
    <t>ГП-158128</t>
  </si>
  <si>
    <t>ГП-135256</t>
  </si>
  <si>
    <t>ГП-135258</t>
  </si>
  <si>
    <t>ГП-135264</t>
  </si>
  <si>
    <t>ГП-135269</t>
  </si>
  <si>
    <t>ГП-134864</t>
  </si>
  <si>
    <t>ГП-135276</t>
  </si>
  <si>
    <t>ГП-134880</t>
  </si>
  <si>
    <t>ГП-135282</t>
  </si>
  <si>
    <t>ГП-134896</t>
  </si>
  <si>
    <t>ГП-135288</t>
  </si>
  <si>
    <t>ГП-135294</t>
  </si>
  <si>
    <t>ГП-135300</t>
  </si>
  <si>
    <t>ГП-135306</t>
  </si>
  <si>
    <t>ГП-135312</t>
  </si>
  <si>
    <t>ГП-134951</t>
  </si>
  <si>
    <t>ГП-134959</t>
  </si>
  <si>
    <t>ГП-135318</t>
  </si>
  <si>
    <t>ГП-135322</t>
  </si>
  <si>
    <t>ГП-135225</t>
  </si>
  <si>
    <t>ГП-135228</t>
  </si>
  <si>
    <t>ГП-135231</t>
  </si>
  <si>
    <t>ГП-158150</t>
  </si>
  <si>
    <t>ГП-135237</t>
  </si>
  <si>
    <t>ГП-135241</t>
  </si>
  <si>
    <t>ГП-135245</t>
  </si>
  <si>
    <t>ГП-135249</t>
  </si>
  <si>
    <t>ГП-135252</t>
  </si>
  <si>
    <t>ГП-135254</t>
  </si>
  <si>
    <t>ГП-165826</t>
  </si>
  <si>
    <t>ГП-135259</t>
  </si>
  <si>
    <t>ГП-135265</t>
  </si>
  <si>
    <t>ГП-135270</t>
  </si>
  <si>
    <t>ГП-135271</t>
  </si>
  <si>
    <t>ГП-135277</t>
  </si>
  <si>
    <t>ГП-134881</t>
  </si>
  <si>
    <t>ГП-135283</t>
  </si>
  <si>
    <t>ГП-134897</t>
  </si>
  <si>
    <t>ГП-135289</t>
  </si>
  <si>
    <t>ГП-135295</t>
  </si>
  <si>
    <t>ГП-135301</t>
  </si>
  <si>
    <t>ГП-134929</t>
  </si>
  <si>
    <t>ГП-135307</t>
  </si>
  <si>
    <t>ГП-135313</t>
  </si>
  <si>
    <t>ГП-134952</t>
  </si>
  <si>
    <t>ГП-134960</t>
  </si>
  <si>
    <t>ГП-135319</t>
  </si>
  <si>
    <t>ГП-134972</t>
  </si>
  <si>
    <t>ГП-135323</t>
  </si>
  <si>
    <t>ГП-135226</t>
  </si>
  <si>
    <t>ГП-135229</t>
  </si>
  <si>
    <t>ГП-135232</t>
  </si>
  <si>
    <t>ГП-135234</t>
  </si>
  <si>
    <t>ГП-135238</t>
  </si>
  <si>
    <t>ГП-135242</t>
  </si>
  <si>
    <t>ГП-135246</t>
  </si>
  <si>
    <t>ГП-135250</t>
  </si>
  <si>
    <t>ГП-135253</t>
  </si>
  <si>
    <t>ГП-135255</t>
  </si>
  <si>
    <t>ГП-135257</t>
  </si>
  <si>
    <t>ГП-135260</t>
  </si>
  <si>
    <t>ГП-192631</t>
  </si>
  <si>
    <t>ГП-248216</t>
  </si>
  <si>
    <t>ГП-135272</t>
  </si>
  <si>
    <t>ГП-135278</t>
  </si>
  <si>
    <t>ГП-134882</t>
  </si>
  <si>
    <t>ГП-135284</t>
  </si>
  <si>
    <t>ГП-134898</t>
  </si>
  <si>
    <t>ГП-135290</t>
  </si>
  <si>
    <t>ГП-135296</t>
  </si>
  <si>
    <t>ГП-135302</t>
  </si>
  <si>
    <t>ГП-134930</t>
  </si>
  <si>
    <t>ГП-135308</t>
  </si>
  <si>
    <t>ГП-135314</t>
  </si>
  <si>
    <t>ГП-134953</t>
  </si>
  <si>
    <t>ГП-134961</t>
  </si>
  <si>
    <t>ГП-135320</t>
  </si>
  <si>
    <t>ГП-134973</t>
  </si>
  <si>
    <t>ГП-135227</t>
  </si>
  <si>
    <t>ГП-135230</t>
  </si>
  <si>
    <t>ГП-135233</t>
  </si>
  <si>
    <t>ГП-135235</t>
  </si>
  <si>
    <t>ГП-135239</t>
  </si>
  <si>
    <t>ГП-135243</t>
  </si>
  <si>
    <t>ГП-135247</t>
  </si>
  <si>
    <t>ГП-134837</t>
  </si>
  <si>
    <t>ГП-247042</t>
  </si>
  <si>
    <t>ГП-134845</t>
  </si>
  <si>
    <t>ГП-135261</t>
  </si>
  <si>
    <t>ГП-135266</t>
  </si>
  <si>
    <t>ГП-135273</t>
  </si>
  <si>
    <t>ГП-135279</t>
  </si>
  <si>
    <t>ГП-134883</t>
  </si>
  <si>
    <t>ГП-135285</t>
  </si>
  <si>
    <t>ГП-134899</t>
  </si>
  <si>
    <t>ГП-135291</t>
  </si>
  <si>
    <t>ГП-135297</t>
  </si>
  <si>
    <t>ГП-135303</t>
  </si>
  <si>
    <t>ГП-134931</t>
  </si>
  <si>
    <t>ГП-135309</t>
  </si>
  <si>
    <t>ГП-135315</t>
  </si>
  <si>
    <t>ГП-134954</t>
  </si>
  <si>
    <t>ГП-134962</t>
  </si>
  <si>
    <t>ГП-135321</t>
  </si>
  <si>
    <t>ГП-134974</t>
  </si>
  <si>
    <t>ГП-134823</t>
  </si>
  <si>
    <t>ГП-231257</t>
  </si>
  <si>
    <t>ГП-134831</t>
  </si>
  <si>
    <t>ГП-134838</t>
  </si>
  <si>
    <t>ГП-134846</t>
  </si>
  <si>
    <t>ГП-135262</t>
  </si>
  <si>
    <t>ГП-135267</t>
  </si>
  <si>
    <t>ГП-288011</t>
  </si>
  <si>
    <t>ГП-135274</t>
  </si>
  <si>
    <t>ГП-135280</t>
  </si>
  <si>
    <t>ГП-134884</t>
  </si>
  <si>
    <t>ГП-135286</t>
  </si>
  <si>
    <t>ГП-134900</t>
  </si>
  <si>
    <t>ГП-135292</t>
  </si>
  <si>
    <t>ГП-135298</t>
  </si>
  <si>
    <t>ГП-135304</t>
  </si>
  <si>
    <t>ГП-134932</t>
  </si>
  <si>
    <t>ГП-135310</t>
  </si>
  <si>
    <t>ГП-135316</t>
  </si>
  <si>
    <t>ГП-134955</t>
  </si>
  <si>
    <t>ГП-134963</t>
  </si>
  <si>
    <t>ГП-134969</t>
  </si>
  <si>
    <t>ГП-134975</t>
  </si>
  <si>
    <t>ГП-136511</t>
  </si>
  <si>
    <t>ГП-229605</t>
  </si>
  <si>
    <t>ГП-134832</t>
  </si>
  <si>
    <t>ГП-134839</t>
  </si>
  <si>
    <t>ГП-248211</t>
  </si>
  <si>
    <t>ГП-134847</t>
  </si>
  <si>
    <t>ГП-135263</t>
  </si>
  <si>
    <t>ГП-135268</t>
  </si>
  <si>
    <t>ГП-135275</t>
  </si>
  <si>
    <t>ГП-135281</t>
  </si>
  <si>
    <t>ГП-134885</t>
  </si>
  <si>
    <t>ГП-135287</t>
  </si>
  <si>
    <t>ГП-134901</t>
  </si>
  <si>
    <t>ГП-135293</t>
  </si>
  <si>
    <t>ГП-135299</t>
  </si>
  <si>
    <t>ГП-135305</t>
  </si>
  <si>
    <t>ГП-134933</t>
  </si>
  <si>
    <t>ГП-135311</t>
  </si>
  <si>
    <t>ГП-135317</t>
  </si>
  <si>
    <t>ГП-134956</t>
  </si>
  <si>
    <t>ГП-134964</t>
  </si>
  <si>
    <t>ГП-134970</t>
  </si>
  <si>
    <t>ГП-134833</t>
  </si>
  <si>
    <t>ГП-134840</t>
  </si>
  <si>
    <t>ГП-134848</t>
  </si>
  <si>
    <t>ГП-134856</t>
  </si>
  <si>
    <t>ГП-134862</t>
  </si>
  <si>
    <t>ГП-259054</t>
  </si>
  <si>
    <t>ГП-134870</t>
  </si>
  <si>
    <t>ГП-134878</t>
  </si>
  <si>
    <t>ГП-134886</t>
  </si>
  <si>
    <t>ГП-134894</t>
  </si>
  <si>
    <t>ГП-134902</t>
  </si>
  <si>
    <t>ГП-134910</t>
  </si>
  <si>
    <t>ГП-134918</t>
  </si>
  <si>
    <t>ГП-134926</t>
  </si>
  <si>
    <t>ГП-134934</t>
  </si>
  <si>
    <t>ГП-134942</t>
  </si>
  <si>
    <t>ГП-234234</t>
  </si>
  <si>
    <t>ГП-134957</t>
  </si>
  <si>
    <t>ГП-134965</t>
  </si>
  <si>
    <t>ГП-244568</t>
  </si>
  <si>
    <t>ГП-134976</t>
  </si>
  <si>
    <t>ГП-134834</t>
  </si>
  <si>
    <t>ГП-134841</t>
  </si>
  <si>
    <t>ГП-276328</t>
  </si>
  <si>
    <t>ГП-134849</t>
  </si>
  <si>
    <t>ГП-134857</t>
  </si>
  <si>
    <t>ГП-134863</t>
  </si>
  <si>
    <t>ГП-134871</t>
  </si>
  <si>
    <t>ГП-134879</t>
  </si>
  <si>
    <t>ГП-134887</t>
  </si>
  <si>
    <t>ГП-134895</t>
  </si>
  <si>
    <t>ГП-134903</t>
  </si>
  <si>
    <t>ГП-134911</t>
  </si>
  <si>
    <t>ГП-134919</t>
  </si>
  <si>
    <t>ГП-134927</t>
  </si>
  <si>
    <t>ГП-134935</t>
  </si>
  <si>
    <t>ГП-134943</t>
  </si>
  <si>
    <t>ГП-234237</t>
  </si>
  <si>
    <t>ГП-134958</t>
  </si>
  <si>
    <t>ГП-336118</t>
  </si>
  <si>
    <t>ГП-134971</t>
  </si>
  <si>
    <t>ГП-331913</t>
  </si>
  <si>
    <t>ГП-331926</t>
  </si>
  <si>
    <t>ГП-331931</t>
  </si>
  <si>
    <t>ГП-331957</t>
  </si>
  <si>
    <t>ГП-331972</t>
  </si>
  <si>
    <t>ГП-331990</t>
  </si>
  <si>
    <t>ГП-332002</t>
  </si>
  <si>
    <t>ГП-332125</t>
  </si>
  <si>
    <t>ГП-332141</t>
  </si>
  <si>
    <t>ГП-332151</t>
  </si>
  <si>
    <t>ГП-332180</t>
  </si>
  <si>
    <t>ГП-332257</t>
  </si>
  <si>
    <t>ГП-332268</t>
  </si>
  <si>
    <t>ГП-332281</t>
  </si>
  <si>
    <t>ГП-331915</t>
  </si>
  <si>
    <t>ГП-331927</t>
  </si>
  <si>
    <t>ГП-331932</t>
  </si>
  <si>
    <t>ГП-331959</t>
  </si>
  <si>
    <t>ГП-331974</t>
  </si>
  <si>
    <t>ГП-331995</t>
  </si>
  <si>
    <t>ГП-332003</t>
  </si>
  <si>
    <t>ГП-332127</t>
  </si>
  <si>
    <t>ГП-332142</t>
  </si>
  <si>
    <t>ГП-332156</t>
  </si>
  <si>
    <t>ГП-332181</t>
  </si>
  <si>
    <t>ГП-332259</t>
  </si>
  <si>
    <t>ГП-332271</t>
  </si>
  <si>
    <t>ГП-332286</t>
  </si>
  <si>
    <t>ГП-331917</t>
  </si>
  <si>
    <t>ГП-331928</t>
  </si>
  <si>
    <t>ГП-331934</t>
  </si>
  <si>
    <t>ГП-331962</t>
  </si>
  <si>
    <t>ГП-331976</t>
  </si>
  <si>
    <t>ГП-331997</t>
  </si>
  <si>
    <t>ГП-332004</t>
  </si>
  <si>
    <t>ГП-332128</t>
  </si>
  <si>
    <t>ГП-332143</t>
  </si>
  <si>
    <t>ГП-332161</t>
  </si>
  <si>
    <t>ГП-332184</t>
  </si>
  <si>
    <t>ГП-332260</t>
  </si>
  <si>
    <t>ГП-332278</t>
  </si>
  <si>
    <t>ГП-331327</t>
  </si>
  <si>
    <t>ГП-336726</t>
  </si>
  <si>
    <t>ГП-336733</t>
  </si>
  <si>
    <t>ГП-336752</t>
  </si>
  <si>
    <t>ГП-340704</t>
  </si>
  <si>
    <t>ГП-331923</t>
  </si>
  <si>
    <t>ГП-331929</t>
  </si>
  <si>
    <t>ГП-331935</t>
  </si>
  <si>
    <t>ГП-331967</t>
  </si>
  <si>
    <t>ГП-331978</t>
  </si>
  <si>
    <t>ГП-331999</t>
  </si>
  <si>
    <t>ГП-332005</t>
  </si>
  <si>
    <t>ГП-332129</t>
  </si>
  <si>
    <t>ГП-332144</t>
  </si>
  <si>
    <t>ГП-332168</t>
  </si>
  <si>
    <t>ГП-332186</t>
  </si>
  <si>
    <t>ГП-332263</t>
  </si>
  <si>
    <t>ГП-332279</t>
  </si>
  <si>
    <t>ГП-332288</t>
  </si>
  <si>
    <t>ГП-336731</t>
  </si>
  <si>
    <t>ГП-336735</t>
  </si>
  <si>
    <t>ГП-336753</t>
  </si>
  <si>
    <t>ГП-340491</t>
  </si>
  <si>
    <t>ГП-331924</t>
  </si>
  <si>
    <t>ГП-331930</t>
  </si>
  <si>
    <t>ГП-331936</t>
  </si>
  <si>
    <t>ГП-331970</t>
  </si>
  <si>
    <t>ГП-331986</t>
  </si>
  <si>
    <t>ГП-332000</t>
  </si>
  <si>
    <t>ГП-332006</t>
  </si>
  <si>
    <t>ГП-332132</t>
  </si>
  <si>
    <t>ГП-332145</t>
  </si>
  <si>
    <t>ГП-332175</t>
  </si>
  <si>
    <t>ГП-332190</t>
  </si>
  <si>
    <t>ГП-332266</t>
  </si>
  <si>
    <t>ГП-332280</t>
  </si>
  <si>
    <t>ГП-332289</t>
  </si>
  <si>
    <t>ГП-336732</t>
  </si>
  <si>
    <t>ГП-336751</t>
  </si>
  <si>
    <t>ГП-336754</t>
  </si>
  <si>
    <t>ГП-135336</t>
  </si>
  <si>
    <t>ГП-135341</t>
  </si>
  <si>
    <t>ГП-135346</t>
  </si>
  <si>
    <t>ГП-135351</t>
  </si>
  <si>
    <t>ГП-135356</t>
  </si>
  <si>
    <t>ГП-135360</t>
  </si>
  <si>
    <t>ГП-135364</t>
  </si>
  <si>
    <t>ГП-135368</t>
  </si>
  <si>
    <t>ГП-135372</t>
  </si>
  <si>
    <t>ГП-135379</t>
  </si>
  <si>
    <t>ГП-135386</t>
  </si>
  <si>
    <t>ГП-135394</t>
  </si>
  <si>
    <t>ГП-135401</t>
  </si>
  <si>
    <t>ГП-135408</t>
  </si>
  <si>
    <t>ГП-135415</t>
  </si>
  <si>
    <t>ГП-135422</t>
  </si>
  <si>
    <t>ГП-135429</t>
  </si>
  <si>
    <t>ГП-135436</t>
  </si>
  <si>
    <t>ГП-135443</t>
  </si>
  <si>
    <t>ГП-135448</t>
  </si>
  <si>
    <t>ГП-135324</t>
  </si>
  <si>
    <t>ГП-135328</t>
  </si>
  <si>
    <t>ГП-135332</t>
  </si>
  <si>
    <t>ГП-135337</t>
  </si>
  <si>
    <t>ГП-135342</t>
  </si>
  <si>
    <t>ГП-135347</t>
  </si>
  <si>
    <t>ГП-135352</t>
  </si>
  <si>
    <t>ГП-135357</t>
  </si>
  <si>
    <t>ГП-135361</t>
  </si>
  <si>
    <t>ГП-135365</t>
  </si>
  <si>
    <t>ГП-135369</t>
  </si>
  <si>
    <t>ГП-135373</t>
  </si>
  <si>
    <t>ГП-135380</t>
  </si>
  <si>
    <t>ГП-135387</t>
  </si>
  <si>
    <t>ГП-135395</t>
  </si>
  <si>
    <t>ГП-135402</t>
  </si>
  <si>
    <t>ГП-135409</t>
  </si>
  <si>
    <t>ГП-135416</t>
  </si>
  <si>
    <t>ГП-135423</t>
  </si>
  <si>
    <t>ГП-135430</t>
  </si>
  <si>
    <t>ГП-135437</t>
  </si>
  <si>
    <t>ГП-135444</t>
  </si>
  <si>
    <t>ГП-135449</t>
  </si>
  <si>
    <t>ГП-135325</t>
  </si>
  <si>
    <t>ГП-135329</t>
  </si>
  <si>
    <t>ГП-135333</t>
  </si>
  <si>
    <t>ГП-135338</t>
  </si>
  <si>
    <t>ГП-135343</t>
  </si>
  <si>
    <t>ГП-135348</t>
  </si>
  <si>
    <t>ГП-135353</t>
  </si>
  <si>
    <t>ГП-135358</t>
  </si>
  <si>
    <t>ГП-135362</t>
  </si>
  <si>
    <t>ГП-135366</t>
  </si>
  <si>
    <t>ГП-135370</t>
  </si>
  <si>
    <t>ГП-135374</t>
  </si>
  <si>
    <t>ГП-135381</t>
  </si>
  <si>
    <t>ГП-135388</t>
  </si>
  <si>
    <t>ГП-135389</t>
  </si>
  <si>
    <t>ГП-135396</t>
  </si>
  <si>
    <t>ГП-135403</t>
  </si>
  <si>
    <t>ГП-135410</t>
  </si>
  <si>
    <t>ГП-135417</t>
  </si>
  <si>
    <t>ГП-135424</t>
  </si>
  <si>
    <t>ГП-135431</t>
  </si>
  <si>
    <t>ГП-135438</t>
  </si>
  <si>
    <t>ГП-135445</t>
  </si>
  <si>
    <t>ГП-135450</t>
  </si>
  <si>
    <t>ГП-135326</t>
  </si>
  <si>
    <t>ГП-135330</t>
  </si>
  <si>
    <t>ГП-135334</t>
  </si>
  <si>
    <t>ГП-135339</t>
  </si>
  <si>
    <t>ГП-135344</t>
  </si>
  <si>
    <t>ГП-135349</t>
  </si>
  <si>
    <t>ГП-135354</t>
  </si>
  <si>
    <t>ГП-135359</t>
  </si>
  <si>
    <t>ГП-135363</t>
  </si>
  <si>
    <t>ГП-135367</t>
  </si>
  <si>
    <t>ГП-135371</t>
  </si>
  <si>
    <t>ГП-135375</t>
  </si>
  <si>
    <t>ГП-135382</t>
  </si>
  <si>
    <t>ГП-248325</t>
  </si>
  <si>
    <t>ГП-135390</t>
  </si>
  <si>
    <t>ГП-135397</t>
  </si>
  <si>
    <t>ГП-135003</t>
  </si>
  <si>
    <t>ГП-135404</t>
  </si>
  <si>
    <t>ГП-135015</t>
  </si>
  <si>
    <t>ГП-135411</t>
  </si>
  <si>
    <t>ГП-135418</t>
  </si>
  <si>
    <t>ГП-135425</t>
  </si>
  <si>
    <t>ГП-135432</t>
  </si>
  <si>
    <t>ГП-135439</t>
  </si>
  <si>
    <t>ГП-135055</t>
  </si>
  <si>
    <t>ГП-135061</t>
  </si>
  <si>
    <t>ГП-135446</t>
  </si>
  <si>
    <t>ГП-135071</t>
  </si>
  <si>
    <t>ГП-135327</t>
  </si>
  <si>
    <t>ГП-135335</t>
  </si>
  <si>
    <t>ГП-135340</t>
  </si>
  <si>
    <t>ГП-135345</t>
  </si>
  <si>
    <t>ГП-135350</t>
  </si>
  <si>
    <t>ГП-135355</t>
  </si>
  <si>
    <t>ГП-246345</t>
  </si>
  <si>
    <t>ГП-338730</t>
  </si>
  <si>
    <t>ГП-135376</t>
  </si>
  <si>
    <t>ГП-135383</t>
  </si>
  <si>
    <t>ГП-135391</t>
  </si>
  <si>
    <t>ГП-135398</t>
  </si>
  <si>
    <t>ГП-135004</t>
  </si>
  <si>
    <t>ГП-135405</t>
  </si>
  <si>
    <t>ГП-135016</t>
  </si>
  <si>
    <t>ГП-135412</t>
  </si>
  <si>
    <t>ГП-135419</t>
  </si>
  <si>
    <t>ГП-135426</t>
  </si>
  <si>
    <t>ГП-135038</t>
  </si>
  <si>
    <t>ГП-135433</t>
  </si>
  <si>
    <t>ГП-135440</t>
  </si>
  <si>
    <t>ГП-135056</t>
  </si>
  <si>
    <t>ГП-135062</t>
  </si>
  <si>
    <t>ГП-135447</t>
  </si>
  <si>
    <t>ГП-135072</t>
  </si>
  <si>
    <t>ГП-255185</t>
  </si>
  <si>
    <t>ГП-135377</t>
  </si>
  <si>
    <t>ГП-135384</t>
  </si>
  <si>
    <t>ГП-256787</t>
  </si>
  <si>
    <t>ГП-135392</t>
  </si>
  <si>
    <t>ГП-135399</t>
  </si>
  <si>
    <t>ГП-135005</t>
  </si>
  <si>
    <t>ГП-135406</t>
  </si>
  <si>
    <t>ГП-135017</t>
  </si>
  <si>
    <t>ГП-135413</t>
  </si>
  <si>
    <t>ГП-135420</t>
  </si>
  <si>
    <t>ГП-135427</t>
  </si>
  <si>
    <t>ГП-135039</t>
  </si>
  <si>
    <t>ГП-135434</t>
  </si>
  <si>
    <t>ГП-135441</t>
  </si>
  <si>
    <t>ГП-135057</t>
  </si>
  <si>
    <t>ГП-135063</t>
  </si>
  <si>
    <t>ГП-135068</t>
  </si>
  <si>
    <t>ГП-135073</t>
  </si>
  <si>
    <t>ГП-261713</t>
  </si>
  <si>
    <t>ГП-135378</t>
  </si>
  <si>
    <t>ГП-135385</t>
  </si>
  <si>
    <t>ГП-135393</t>
  </si>
  <si>
    <t>ГП-135400</t>
  </si>
  <si>
    <t>ГП-135006</t>
  </si>
  <si>
    <t>ГП-135407</t>
  </si>
  <si>
    <t>ГП-135018</t>
  </si>
  <si>
    <t>ГП-135414</t>
  </si>
  <si>
    <t>ГП-135421</t>
  </si>
  <si>
    <t>ГП-135428</t>
  </si>
  <si>
    <t>ГП-135040</t>
  </si>
  <si>
    <t>ГП-135435</t>
  </si>
  <si>
    <t>ГП-135442</t>
  </si>
  <si>
    <t>ГП-135058</t>
  </si>
  <si>
    <t>ГП-135064</t>
  </si>
  <si>
    <t>ГП-135069</t>
  </si>
  <si>
    <t>ГП-134983</t>
  </si>
  <si>
    <t>ГП-134989</t>
  </si>
  <si>
    <t>ГП-134995</t>
  </si>
  <si>
    <t>ГП-135001</t>
  </si>
  <si>
    <t>ГП-135007</t>
  </si>
  <si>
    <t>ГП-135013</t>
  </si>
  <si>
    <t>ГП-135019</t>
  </si>
  <si>
    <t>ГП-135025</t>
  </si>
  <si>
    <t>ГП-135031</t>
  </si>
  <si>
    <t>ГП-135036</t>
  </si>
  <si>
    <t>ГП-135041</t>
  </si>
  <si>
    <t>ГП-135047</t>
  </si>
  <si>
    <t>ГП-313170</t>
  </si>
  <si>
    <t>ГП-135059</t>
  </si>
  <si>
    <t>ГП-135065</t>
  </si>
  <si>
    <t>ГП-255201</t>
  </si>
  <si>
    <t>ГП-135074</t>
  </si>
  <si>
    <t>ГП-276667</t>
  </si>
  <si>
    <t>ГП-276340</t>
  </si>
  <si>
    <t>ГП-134984</t>
  </si>
  <si>
    <t>ГП-134990</t>
  </si>
  <si>
    <t>ГП-134996</t>
  </si>
  <si>
    <t>ГП-135002</t>
  </si>
  <si>
    <t>ГП-135008</t>
  </si>
  <si>
    <t>ГП-135014</t>
  </si>
  <si>
    <t>ГП-135020</t>
  </si>
  <si>
    <t>ГП-135026</t>
  </si>
  <si>
    <t>ГП-135032</t>
  </si>
  <si>
    <t>ГП-135037</t>
  </si>
  <si>
    <t>ГП-135048</t>
  </si>
  <si>
    <t>ГП-283246</t>
  </si>
  <si>
    <t>ГП-135070</t>
  </si>
  <si>
    <t>ТП-50694</t>
  </si>
  <si>
    <t>ТП-90610</t>
  </si>
  <si>
    <t>ТП-276973</t>
  </si>
  <si>
    <t>+7 985 174 02 56   
anna.golovleva@rwl.ru</t>
  </si>
  <si>
    <t>Цилиндры навивные</t>
  </si>
  <si>
    <t>Цилиндры</t>
  </si>
  <si>
    <t>ГП-00006028</t>
  </si>
  <si>
    <t>ГП-00006029</t>
  </si>
  <si>
    <t>ГП-00006310</t>
  </si>
  <si>
    <t>ГП-00006030</t>
  </si>
  <si>
    <t>ГП-65369</t>
  </si>
  <si>
    <t>ГП-65373</t>
  </si>
  <si>
    <t>ГП-00006312</t>
  </si>
  <si>
    <t>ГП-00006031</t>
  </si>
  <si>
    <t>ГП-00006032</t>
  </si>
  <si>
    <t>ГП-00006033</t>
  </si>
  <si>
    <t>ГП-00006035</t>
  </si>
  <si>
    <t>ГП-00006034</t>
  </si>
  <si>
    <t>ТЕХ БАТТС 50 1000x600x50 (20 ПАЧ/ПАЛ)</t>
  </si>
  <si>
    <t>ТЕХ БАТТС 50 1000x600x100 (20 ПАЧ/ПАЛ)</t>
  </si>
  <si>
    <t>ГП-00007503</t>
  </si>
  <si>
    <t>ТЕХ БАТТС 50 1000х600х150 (16 ПАЧ/ПАЛ)</t>
  </si>
  <si>
    <t>ТЕХ БАТТС 50 Кф 1000x600x50 (20 ПАЧ/ПАЛ)</t>
  </si>
  <si>
    <t>ТЕХ БАТТС 50 Кф 1000x600x100 (20 ПАЧ/ПАЛ)</t>
  </si>
  <si>
    <t>ТЕХ БАТТС 75 1000x600x50 (24 ПАЧ/ПАЛ)</t>
  </si>
  <si>
    <t>ТЕХ БАТТС 75 1000x600x100 (24 ПАЧ/ПАЛ)</t>
  </si>
  <si>
    <t>ТЕХ БАТТС 75 1000x600x150 (16 ПАЧ/ПАЛ)</t>
  </si>
  <si>
    <t>ТЕХ БАТТС 100 1000x600x50 (24 ПАЧ/ПАЛ)</t>
  </si>
  <si>
    <t>ТЕХ БАТТС 100 1000x600x100 (24 ПАЧ/ПАЛ)</t>
  </si>
  <si>
    <t>ТЕХ БАТТС 100 1000x600x150 (32 ПАЧ/ПАЛ)</t>
  </si>
  <si>
    <t>ТЕХ БАТТС 125 1000x600x50 (32 ПАЧ/ПАЛ)</t>
  </si>
  <si>
    <t xml:space="preserve">ТЕХ БАТТС 125 1000x600x100 (32 ПАЧ/ПАЛ) </t>
  </si>
  <si>
    <t>ТЕХ БАТТС 125 1000x600x150 (32 ПАЧ/ПАЛ)</t>
  </si>
  <si>
    <t>ТЕХ БАТТС 150 1000x600x50 (48 ПАЧ/ПАЛ)</t>
  </si>
  <si>
    <t>ТЕХ БАТТС 150 1000x600x100 (48 ПАЧ/ПАЛ)</t>
  </si>
  <si>
    <t>ГП-321197</t>
  </si>
  <si>
    <t xml:space="preserve">ТЕХ БАТТС 150 1000х600х150 (32 ПАЧ/ПАЛ) </t>
  </si>
  <si>
    <t>ГП-00007247</t>
  </si>
  <si>
    <t>ГП-00007249</t>
  </si>
  <si>
    <t>ГП-00007269</t>
  </si>
  <si>
    <t>ГП-00007270</t>
  </si>
  <si>
    <t>ГП-00007271</t>
  </si>
  <si>
    <t>ГП-00007272</t>
  </si>
  <si>
    <t>ГП-00007273</t>
  </si>
  <si>
    <t>ГП-00007287</t>
  </si>
  <si>
    <t>ГП-00007306</t>
  </si>
  <si>
    <t>ГП-00007308</t>
  </si>
  <si>
    <t>ГП-00007309</t>
  </si>
  <si>
    <t>ГП-00007288</t>
  </si>
  <si>
    <t>ГП-00007289</t>
  </si>
  <si>
    <t>ГП-00007290</t>
  </si>
  <si>
    <t>ГП-00007291</t>
  </si>
  <si>
    <t>ГП-00007292</t>
  </si>
  <si>
    <t>ГП-00007310</t>
  </si>
  <si>
    <t>ГП-00007311</t>
  </si>
  <si>
    <t>ГП-00007312</t>
  </si>
  <si>
    <t>ГП-00007314</t>
  </si>
  <si>
    <t>ГП-00007315</t>
  </si>
  <si>
    <t>ГП-00007267</t>
  </si>
  <si>
    <t>ГП-340924</t>
  </si>
  <si>
    <t>ГП-00007268</t>
  </si>
  <si>
    <t>ГП-00007274</t>
  </si>
  <si>
    <t>ГП-00007276</t>
  </si>
  <si>
    <t>ГП-00007277</t>
  </si>
  <si>
    <t>ГП-00007285</t>
  </si>
  <si>
    <t>ГП-00007286</t>
  </si>
  <si>
    <t>ГП-00007317</t>
  </si>
  <si>
    <t>ГП-00007318</t>
  </si>
  <si>
    <t>ГП-00007370</t>
  </si>
  <si>
    <t>ГП-00007371</t>
  </si>
  <si>
    <t>ГП-00007372</t>
  </si>
  <si>
    <t>ГП-00007373</t>
  </si>
  <si>
    <t>пал.</t>
  </si>
  <si>
    <t>ГП-00006525</t>
  </si>
  <si>
    <t>ГП-00007720</t>
  </si>
  <si>
    <t>ГП-00007727</t>
  </si>
  <si>
    <t>ТЕХ БАТТС 75 Кф 1000х600х50 (24 ПАЧ/ПАЛ)</t>
  </si>
  <si>
    <t>Михаил Маслов
Региональный торговый представитель, направление «Техническая изоляция и огнезащита»</t>
  </si>
  <si>
    <t>+7 922 109 41 08      
mikhail.maslov@rwl.ru</t>
  </si>
  <si>
    <t>Цилиндр RWL 80 Кф</t>
  </si>
  <si>
    <t>Цилиндр навивной RWL 100</t>
  </si>
  <si>
    <t>Цилиндр навивной RWL 150</t>
  </si>
  <si>
    <t>Цилиндр навивной RWL 100 Кф</t>
  </si>
  <si>
    <t>ТЕХ БАТТС 150 Кф 1000x600x50 (48 ПАЧ/ПАЛ)</t>
  </si>
  <si>
    <t>ТЕХ БАТТС 150 Кф 1000x600x100 (48 ПАЧ/ПАЛ)</t>
  </si>
  <si>
    <t>ТЕХ БАТТС 125 Кф 1000x600x50 (32 ПАЧ/ПАЛ)</t>
  </si>
  <si>
    <t>ТЕХ БАТТС 125 Кф 1000x600x100 (32 ПАЧ/ПАЛ)</t>
  </si>
  <si>
    <t>ТЕХ БАТТС 125 Кф 1000x600x150 (32 ПАЧ/ПАЛ)</t>
  </si>
  <si>
    <t>ТЕХ БАТТС 100 Кф 1000x600x150 (32 ПАЧ/ПАЛ)</t>
  </si>
  <si>
    <t>ТЕХ БАТТС 100 Кф 1000x600x100 (24 ПАЧ/ПАЛ)</t>
  </si>
  <si>
    <t>ТЕХ БАТТС 100 Кф 1000x600x50 (24 ПАЧ/ПАЛ)</t>
  </si>
  <si>
    <t>ТЕХ БАТТС 75 Кф 1000x600x100 (24 ПАЧ/ПАЛ)</t>
  </si>
  <si>
    <t>ТЕХ МАТ Кф 4500x1000x90 рул.</t>
  </si>
  <si>
    <t>ТЕХ МАТ Кф 4500x1000x80 рул.</t>
  </si>
  <si>
    <t>ТЕХ МАТ Кф 4500x1000x70 рул.</t>
  </si>
  <si>
    <t>ТЕХ МАТ Кф 5000x1000x60 рул.</t>
  </si>
  <si>
    <t>ТЕХ МАТ Кф 5000x1000x50 рул.</t>
  </si>
  <si>
    <t>1 пал.</t>
  </si>
  <si>
    <t>ФТ БАРЬЕР</t>
  </si>
  <si>
    <t>ФТ БАРЬЕР Д</t>
  </si>
  <si>
    <t>КОНЛИТ SL 150</t>
  </si>
  <si>
    <t>ФАЙЕР БАТТС</t>
  </si>
  <si>
    <t>ФАЙЕР БАТТС Кф</t>
  </si>
  <si>
    <t>ТЕХ БАТТС 150 Кф</t>
  </si>
  <si>
    <t>ТЕХ БАТТС 125 Кф</t>
  </si>
  <si>
    <t>ТЕХ БАТТС 100 Кф</t>
  </si>
  <si>
    <t>ТЕХ БАТТС 75 Кф</t>
  </si>
  <si>
    <t>ТЕХ БАТТС 50 Кф</t>
  </si>
  <si>
    <t>ТЕХ МАТ Кф</t>
  </si>
  <si>
    <t>ИНДАСТРИАЛ БАТТС 80</t>
  </si>
  <si>
    <t>Плиты КОНЛИТ SL</t>
  </si>
  <si>
    <t>Плиты ФАЙЕР БАТТС</t>
  </si>
  <si>
    <t>Плиты ФТ БАРЬЕР</t>
  </si>
  <si>
    <t>Плиты ИНДАСТРИАЛ БАТТС</t>
  </si>
  <si>
    <t>00007237</t>
  </si>
  <si>
    <t>315845</t>
  </si>
  <si>
    <t>00007247</t>
  </si>
  <si>
    <t>00007248</t>
  </si>
  <si>
    <t>00007249</t>
  </si>
  <si>
    <t>00007269</t>
  </si>
  <si>
    <t>00007270</t>
  </si>
  <si>
    <t>00007271</t>
  </si>
  <si>
    <t>00007272</t>
  </si>
  <si>
    <t>00007273</t>
  </si>
  <si>
    <t>00007275</t>
  </si>
  <si>
    <t>00007278</t>
  </si>
  <si>
    <t>00007279</t>
  </si>
  <si>
    <t>00007280</t>
  </si>
  <si>
    <t>00007281</t>
  </si>
  <si>
    <t>00007287</t>
  </si>
  <si>
    <t>00007306</t>
  </si>
  <si>
    <t>00007503</t>
  </si>
  <si>
    <t>00007308</t>
  </si>
  <si>
    <t>00007309</t>
  </si>
  <si>
    <t>00007288</t>
  </si>
  <si>
    <t>00007289</t>
  </si>
  <si>
    <t>00007290</t>
  </si>
  <si>
    <t>00007291</t>
  </si>
  <si>
    <t>00007292</t>
  </si>
  <si>
    <t>00007310</t>
  </si>
  <si>
    <t>00007311</t>
  </si>
  <si>
    <t>00007312</t>
  </si>
  <si>
    <t>00007314</t>
  </si>
  <si>
    <t>00007315</t>
  </si>
  <si>
    <t>00007267</t>
  </si>
  <si>
    <t>340924</t>
  </si>
  <si>
    <t>00007268</t>
  </si>
  <si>
    <t>00007274</t>
  </si>
  <si>
    <t>00007276</t>
  </si>
  <si>
    <t>00007277</t>
  </si>
  <si>
    <t>00007285</t>
  </si>
  <si>
    <t>00007286</t>
  </si>
  <si>
    <t>321197</t>
  </si>
  <si>
    <t>00007317</t>
  </si>
  <si>
    <t>00007318</t>
  </si>
  <si>
    <t>ГП-00007316</t>
  </si>
  <si>
    <t>00007316</t>
  </si>
  <si>
    <t>00007369</t>
  </si>
  <si>
    <t>00007370</t>
  </si>
  <si>
    <t>00007371</t>
  </si>
  <si>
    <t>00007372</t>
  </si>
  <si>
    <t>00006525</t>
  </si>
  <si>
    <t>00007373</t>
  </si>
  <si>
    <t>ИНДАСТРИАЛ БАТТС 80 BF</t>
  </si>
  <si>
    <t>Цилиндры навивные RWL</t>
  </si>
  <si>
    <t>Цилиндры RWL</t>
  </si>
  <si>
    <t>ФАЙЕР БАТТС Кф 1000х600х30 (26 ПАЧ/ПАЛ)</t>
  </si>
  <si>
    <t>ФАЙЕР БАТТС Кф 1000х600х50 (24 ПАЧ/ПАЛ)</t>
  </si>
  <si>
    <t>ИНДАСТРИАЛ БАТТС 80 1000х600х25 (16 ПАЧ/ПАЛ)</t>
  </si>
  <si>
    <t>ИНДАСТРИАЛ БАТТС 80 1000х600х50 (12 ПАЧ/ПАЛ)</t>
  </si>
  <si>
    <t>Павелецкая площадь, 2с2 (БЦ Павелецкая Плаза)</t>
  </si>
  <si>
    <t>115054, г. Москва</t>
  </si>
  <si>
    <t>ГП-00006883</t>
  </si>
  <si>
    <t>ГП-00006885</t>
  </si>
  <si>
    <t>ГП-00006884</t>
  </si>
  <si>
    <t>ГП-00006895</t>
  </si>
  <si>
    <t>ГП-00006890</t>
  </si>
  <si>
    <t>ГП-00006886</t>
  </si>
  <si>
    <t>ГП-00006887</t>
  </si>
  <si>
    <t>ГП-332325</t>
  </si>
  <si>
    <t>ВАЙРЕД МАТ 80</t>
  </si>
  <si>
    <t>ВАЙРЕД МАТ 80 SST</t>
  </si>
  <si>
    <t>ВАЙРЕД МАТ 80 Кф</t>
  </si>
  <si>
    <t>ВАЙРЕД МАТ 80 Кф1</t>
  </si>
  <si>
    <t>Прошивные маты ВАЙРЕД МАТ</t>
  </si>
  <si>
    <t>ВАЙРЕД МАТ 105</t>
  </si>
  <si>
    <t>ВАЙРЕД МАТ 105 SST</t>
  </si>
  <si>
    <t>ВАЙРЕД МАТ 50</t>
  </si>
  <si>
    <t>ВАЙРЕД МАТ 105 Кф</t>
  </si>
  <si>
    <t>ВАЙРЕД МАТ 105 Кф1</t>
  </si>
  <si>
    <t>ВАЙРЕД МАТ 80 5000x1000x40 рул.</t>
  </si>
  <si>
    <t>ВАЙРЕД МАТ 80 4000x1000x50 рул.</t>
  </si>
  <si>
    <t>ВАЙРЕД МАТ 80 4000x1000x60 рул.</t>
  </si>
  <si>
    <t>ВАЙРЕД МАТ 80 2000x1000x70 рул.</t>
  </si>
  <si>
    <t>ВАЙРЕД МАТ 80 2000x1000x80 рул.</t>
  </si>
  <si>
    <t>ВАЙРЕД МАТ 80 2000x1000x90 рул.</t>
  </si>
  <si>
    <t>ВАЙРЕД МАТ 80 2000x1000x100 рул.</t>
  </si>
  <si>
    <t>ВАЙРЕД МАТ 80 2000x1000x110 рул.</t>
  </si>
  <si>
    <t>ВАЙРЕД МАТ 80 2000x1000x120 рул.</t>
  </si>
  <si>
    <t>ВАЙРЕД МАТ 80 SST 5000x1000x40 рул.</t>
  </si>
  <si>
    <t>ВАЙРЕД МАТ 80 SST 4000x1000x50 рул.</t>
  </si>
  <si>
    <t>ВАЙРЕД МАТ 80 SST 4000x1000x60 рул.</t>
  </si>
  <si>
    <t>ВАЙРЕД МАТ 80 SST 2000x1000x70 рул.</t>
  </si>
  <si>
    <t>ВАЙРЕД МАТ 80 SST 2000x1000x80 рул.</t>
  </si>
  <si>
    <t>ВАЙРЕД МАТ 80 SST 2000x1000x90 рул.</t>
  </si>
  <si>
    <t>ВАЙРЕД МАТ 80 SST 2000x1000x100 рул.</t>
  </si>
  <si>
    <t>ВАЙРЕД МАТ 80 SST 2000x1000x110 рул.</t>
  </si>
  <si>
    <t>ВАЙРЕД МАТ 80 SST 2000x1000x120 рул.</t>
  </si>
  <si>
    <t>ВАЙРЕД МАТ 105 7000x1000x25 рул.</t>
  </si>
  <si>
    <t>ВАЙРЕД МАТ 105 6000x1000x30 рул.</t>
  </si>
  <si>
    <t>ВАЙРЕД МАТ 105 5000x1000x40 рул.</t>
  </si>
  <si>
    <t>ВАЙРЕД МАТ 105 4000x1000x50 рул.</t>
  </si>
  <si>
    <t>ВАЙРЕД МАТ 105 2000x1000x60 рул.</t>
  </si>
  <si>
    <t>ВАЙРЕД МАТ 105 2000x1000x70 рул.</t>
  </si>
  <si>
    <t>ВАЙРЕД МАТ 105 2000x1000x80 рул.</t>
  </si>
  <si>
    <t>ВАЙРЕД МАТ 105 2000x1000x90 рул.</t>
  </si>
  <si>
    <t>ВАЙРЕД МАТ 105 2000x1000x100 рул.</t>
  </si>
  <si>
    <t>ВАЙРЕД МАТ 105 SST 7000x1000x25 рул.</t>
  </si>
  <si>
    <t>ВАЙРЕД МАТ 105 SST 6000x1000x30 рул.</t>
  </si>
  <si>
    <t>ВАЙРЕД МАТ 105 SST 5000x1000x40 рул.</t>
  </si>
  <si>
    <t>ВАЙРЕД МАТ 105 SST 4000x1000x50 рул.</t>
  </si>
  <si>
    <t>ВАЙРЕД МАТ 105 SST 2000x1000x60 рул.</t>
  </si>
  <si>
    <t>ВАЙРЕД МАТ 105 SST 2000x1000x70 рул.</t>
  </si>
  <si>
    <t>ВАЙРЕД МАТ 105 SST 2000x1000x80 рул.</t>
  </si>
  <si>
    <t>ВАЙРЕД МАТ 105 SST 2000x1000x90 рул.</t>
  </si>
  <si>
    <t>ВАЙРЕД МАТ 105 SST 2000x1000x100 рул.</t>
  </si>
  <si>
    <t>ВАЙРЕД МАТ 50 5000x1000x50 рул.</t>
  </si>
  <si>
    <t>ВАЙРЕД МАТ 50 4500x1000x60 рул.</t>
  </si>
  <si>
    <t>ВАЙРЕД МАТ 50 4000x1000x70 рул.</t>
  </si>
  <si>
    <t>ВАЙРЕД МАТ 50 2000x1000x80 рул.</t>
  </si>
  <si>
    <t>ВАЙРЕД МАТ 50 2000x1000x90 рул.</t>
  </si>
  <si>
    <t>ВАЙРЕД МАТ 50 2000x1000x100 рул.</t>
  </si>
  <si>
    <t>ВАЙРЕД МАТ 80 Кф 5000x1000x40 рул.</t>
  </si>
  <si>
    <t>ВАЙРЕД МАТ 80 Кф 4000x1000x50 рул.</t>
  </si>
  <si>
    <t>ВАЙРЕД МАТ 80 Кф 4000x1000x60 рул.</t>
  </si>
  <si>
    <t>ВАЙРЕД МАТ 80 Кф 2000x1000x70 рул.</t>
  </si>
  <si>
    <t>ВАЙРЕД МАТ 80 Кф 2000x1000x80 рул.</t>
  </si>
  <si>
    <t>ВАЙРЕД МАТ 80 Кф 2000x1000x90 рул.</t>
  </si>
  <si>
    <t>ВАЙРЕД МАТ 80 Кф 2000x1000x100 рул.</t>
  </si>
  <si>
    <t>ВАЙРЕД МАТ 80 Кф 2000x1000x110 рул.</t>
  </si>
  <si>
    <t>ВАЙРЕД МАТ 80 Кф 2000x1000x120 рул.</t>
  </si>
  <si>
    <t>ВАЙРЕД МАТ 80 Кф1 5000x1000x40 рул.</t>
  </si>
  <si>
    <t>ВАЙРЕД МАТ 80 Кф1 4000x1000x50 рул.</t>
  </si>
  <si>
    <t>ВАЙРЕД МАТ 80 Кф1 4000x1000x60 рул.</t>
  </si>
  <si>
    <t>ВАЙРЕД МАТ 80 Кф1 2000x1000x70 рул.</t>
  </si>
  <si>
    <t>ВАЙРЕД МАТ 80 Кф1 2000x1000x80 рул.</t>
  </si>
  <si>
    <t>ВАЙРЕД МАТ 80 Кф1 2000x1000x90 рул.</t>
  </si>
  <si>
    <t>ВАЙРЕД МАТ 80 Кф1 2000x1000x100 рул.</t>
  </si>
  <si>
    <t>ВАЙРЕД МАТ 80 Кф1 2000x1000x110 рул.</t>
  </si>
  <si>
    <t>ВАЙРЕД МАТ 80 Кф1 2000x1000x120 рул.</t>
  </si>
  <si>
    <t>ВАЙРЕД МАТ 105 Кф 7000x1000x25 рул.</t>
  </si>
  <si>
    <t>ВАЙРЕД МАТ 105 Кф 6000x1000x30 рул.</t>
  </si>
  <si>
    <t>ВАЙРЕД МАТ 105 Кф 5000x1000x40 рул.</t>
  </si>
  <si>
    <t>ВАЙРЕД МАТ 105 Кф 4000x1000x50 рул.</t>
  </si>
  <si>
    <t>ВАЙРЕД МАТ 105 Кф 2000x1000x60 рул.</t>
  </si>
  <si>
    <t>ВАЙРЕД МАТ 105 Кф 2000x1000x70 рул.</t>
  </si>
  <si>
    <t>ВАЙРЕД МАТ 105 Кф 2000x1000x80 рул.</t>
  </si>
  <si>
    <t>ВАЙРЕД МАТ 105 Кф 2000x1000x90 рул.</t>
  </si>
  <si>
    <t>ВАЙРЕД МАТ 105 Кф 2000x1000x100 рул.</t>
  </si>
  <si>
    <t>ВАЙРЕД МАТ 105 Кф1 7000x1000x25 рул.</t>
  </si>
  <si>
    <t>ВАЙРЕД МАТ 105 Кф1 6000x1000x30 рул.</t>
  </si>
  <si>
    <t>ВАЙРЕД МАТ 105 Кф1 5000x1000x40 рул.</t>
  </si>
  <si>
    <t>ВАЙРЕД МАТ 105 Кф1 4000x1000x50 рул.</t>
  </si>
  <si>
    <t>ВАЙРЕД МАТ 105 Кф1 2000x1000x60 рул.</t>
  </si>
  <si>
    <t>ВАЙРЕД МАТ 105 Кф1 2000x1000x70 рул.</t>
  </si>
  <si>
    <t>ВАЙРЕД МАТ 105 Кф1 2000x1000x80 рул.</t>
  </si>
  <si>
    <t>ВАЙРЕД МАТ 105 Кф1 2000x1000x100 рул.</t>
  </si>
  <si>
    <r>
      <t xml:space="preserve">4. Список материалов (их размеров и вариантов упаковок), представленный в данном Прайс-листе, </t>
    </r>
    <r>
      <rPr>
        <b/>
        <sz val="11"/>
        <rFont val="Calibri"/>
        <family val="2"/>
        <scheme val="minor"/>
      </rPr>
      <t>не является</t>
    </r>
    <r>
      <rPr>
        <sz val="11"/>
        <rFont val="Calibri"/>
        <family val="2"/>
        <scheme val="minor"/>
      </rPr>
      <t xml:space="preserve"> исчерпывающим списком возможностей производства. С дополнительными возможностями можно ознакомиться </t>
    </r>
  </si>
  <si>
    <r>
      <t xml:space="preserve">5. Продукция категорий A, B и C (для всех продуктов, размеров и вариантов упаковок) </t>
    </r>
    <r>
      <rPr>
        <b/>
        <sz val="11"/>
        <rFont val="Calibri"/>
        <family val="2"/>
        <scheme val="minor"/>
      </rPr>
      <t>полностью</t>
    </r>
    <r>
      <rPr>
        <sz val="11"/>
        <rFont val="Calibri"/>
        <family val="2"/>
        <scheme val="minor"/>
      </rPr>
      <t xml:space="preserve"> указана в Прайс-листе. Продукция, не указанная в Прайс-листе, относится к категории D.</t>
    </r>
  </si>
  <si>
    <t>RWL код</t>
  </si>
  <si>
    <t>Сопутствующая продукция для ФТ БАРЬЕР / ФТ БАРЬЕР Д</t>
  </si>
  <si>
    <t>8. Возможен выпуск плит ИНДАСТРИАЛ БАТТС 80 BF с двухсторонним покрытием стеклохолстом.</t>
  </si>
  <si>
    <t>ЛАМЕЛЛА МАТ (AL)</t>
  </si>
  <si>
    <t>ЛАМЕЛЛА МАТ (AL) 10000х1000х20 рул.</t>
  </si>
  <si>
    <t>ЛАМЕЛЛА МАТ (AL) 9000х1000х25 рул.</t>
  </si>
  <si>
    <t>ЛАМЕЛЛА МАТ (AL) 8000х1000х30 рул.</t>
  </si>
  <si>
    <t>ЛАМЕЛЛА МАТ (AL) 6000х1000х40 рул.</t>
  </si>
  <si>
    <t>ЛАМЕЛЛА МАТ (AL) 5000х1000х50 рул.</t>
  </si>
  <si>
    <t>ЛАМЕЛЛА МАТ (AL) 4000х1000х60 рул.</t>
  </si>
  <si>
    <t>ЛАМЕЛЛА МАТ (AL) 3000х1000х80 рул.</t>
  </si>
  <si>
    <t>ЛАМЕЛЛА МАТ (AL) 2500х1000х100 рул.</t>
  </si>
  <si>
    <t>3. Отгрузка производится кратно упаковкам.</t>
  </si>
  <si>
    <t>Сопутствующая продукция для КОНЛИТ SL 150</t>
  </si>
  <si>
    <t>2. Счет является действительным к оплате в течение 3-х банковских дней.</t>
  </si>
  <si>
    <r>
      <t xml:space="preserve">Тепловая изоляция технологического и энергетического оборудования, тепловых сетей, магистральных и промышленных трубопроводов с температурой до 640°С. 
</t>
    </r>
    <r>
      <rPr>
        <b/>
        <sz val="12"/>
        <rFont val="Calibri"/>
        <family val="2"/>
        <charset val="204"/>
        <scheme val="minor"/>
      </rPr>
      <t>Маты выпускаются с односторонним покрытием сеткой из гальванизированной проволоки, кашированные армированной алюминиевой фольгой</t>
    </r>
  </si>
  <si>
    <r>
      <t>Тепловая изоляция технологического и энергетического оборудования, тепловых сетей, магистральных и промышленных трубопроводов с температурой до 640°С.</t>
    </r>
    <r>
      <rPr>
        <sz val="11"/>
        <color rgb="FFFF0000"/>
        <rFont val="Calibri"/>
        <family val="2"/>
        <scheme val="minor"/>
      </rPr>
      <t xml:space="preserve">
</t>
    </r>
    <r>
      <rPr>
        <b/>
        <sz val="12"/>
        <rFont val="Calibri"/>
        <family val="2"/>
        <charset val="204"/>
        <scheme val="minor"/>
      </rPr>
      <t>Маты выпускаются с односторонним покрытием сеткой из гальванизированной проволоки, кашированные неармированной алюминиевой фольгой (негорючий материал - НГ)</t>
    </r>
  </si>
  <si>
    <r>
      <t xml:space="preserve">Тепловая изоляция технологического и энергетического оборудования, тепловых сетей, магистральных и промышленных трубопроводов с температурой до 660°С. 
Огнезащита воздуховодов с пределом огнестойкости до EI 240 мин.
</t>
    </r>
    <r>
      <rPr>
        <b/>
        <sz val="12"/>
        <rFont val="Calibri"/>
        <family val="2"/>
        <charset val="204"/>
        <scheme val="minor"/>
      </rPr>
      <t>Маты выпускаются с односторонним покрытием сеткой из гальванизированной проволоки (негорючий материал - НГ)</t>
    </r>
  </si>
  <si>
    <r>
      <t xml:space="preserve">Тепловая изоляция технологического и энергетического оборудования, тепловых сетей, магистральных и промышленных трубопроводов с температурой до 660°С. 
</t>
    </r>
    <r>
      <rPr>
        <b/>
        <sz val="12"/>
        <rFont val="Calibri"/>
        <family val="2"/>
        <charset val="204"/>
        <scheme val="minor"/>
      </rPr>
      <t>Маты выпускаются с односторонним покрытием сеткой из гальванизированной проволоки, кашированные армированной алюминиевой фольгой</t>
    </r>
  </si>
  <si>
    <r>
      <t xml:space="preserve">Тепловая изоляция технологического и энергетического оборудования, тепловых сетей, магистральных и промышленных трубопроводов с температурой до 660°С. 
Огнезащита воздуховодов с пределом огнестойкости до EI 240 мин.
</t>
    </r>
    <r>
      <rPr>
        <b/>
        <sz val="12"/>
        <rFont val="Calibri"/>
        <family val="2"/>
        <charset val="204"/>
        <scheme val="minor"/>
      </rPr>
      <t>Маты выпускаются с односторонним покрытием сеткой из гальванизированной проволоки, кашированные неармированной алюминиевой фольгой (негорючий материал - НГ)</t>
    </r>
  </si>
  <si>
    <t>Огнезащитное решение для стальных конструкций (колонны, балки)
Применяется совместно с клеем КОНЛИТ Glue</t>
  </si>
  <si>
    <t>Теплоизоляция  промышленного оборудования, бойлеров, котлов,  воздуховодов, резервуаров.
Теплоизоляция при устройстве каминного оборудования</t>
  </si>
  <si>
    <r>
      <t xml:space="preserve">Теплоизоляция  промышленного оборудования, бойлеров, котлов,  воздуховодов, резервуаров с температурой до 700°С.
</t>
    </r>
    <r>
      <rPr>
        <b/>
        <sz val="12"/>
        <rFont val="Calibri"/>
        <family val="2"/>
        <charset val="204"/>
        <scheme val="minor"/>
      </rPr>
      <t>Плиты кашируются алюминиевой фольгой</t>
    </r>
  </si>
  <si>
    <t>Теплоизоляция  промышленного оборудования, бойлеров, котлов,  воздуховодов, резервуаров.
Максимальная температура применения 700°С</t>
  </si>
  <si>
    <r>
      <t xml:space="preserve">Шумоизоляция котлов, тепловых насосов и воздуховодов со скоростью движения воздуха внутри до 20 м/с.
</t>
    </r>
    <r>
      <rPr>
        <b/>
        <sz val="12"/>
        <rFont val="Calibri"/>
        <family val="2"/>
        <charset val="204"/>
        <scheme val="minor"/>
      </rPr>
      <t xml:space="preserve">Плиты покрыты стеклохолстом с </t>
    </r>
    <r>
      <rPr>
        <b/>
        <u/>
        <sz val="12"/>
        <rFont val="Calibri"/>
        <family val="2"/>
        <charset val="204"/>
        <scheme val="minor"/>
      </rPr>
      <t>одной</t>
    </r>
    <r>
      <rPr>
        <b/>
        <sz val="12"/>
        <rFont val="Calibri"/>
        <family val="2"/>
        <charset val="204"/>
        <scheme val="minor"/>
      </rPr>
      <t xml:space="preserve"> стороны</t>
    </r>
  </si>
  <si>
    <r>
      <t xml:space="preserve">Шумоизоляция котлов, тепловых насосов и воздуховодов со скоростью движения воздуха внутри до 20 м/с.
</t>
    </r>
    <r>
      <rPr>
        <b/>
        <sz val="12"/>
        <rFont val="Calibri"/>
        <family val="2"/>
        <charset val="204"/>
        <scheme val="minor"/>
      </rPr>
      <t xml:space="preserve">Плиты покрыты стеклохолстом c </t>
    </r>
    <r>
      <rPr>
        <b/>
        <u/>
        <sz val="12"/>
        <rFont val="Calibri"/>
        <family val="2"/>
        <charset val="204"/>
        <scheme val="minor"/>
      </rPr>
      <t>двух</t>
    </r>
    <r>
      <rPr>
        <b/>
        <sz val="12"/>
        <rFont val="Calibri"/>
        <family val="2"/>
        <charset val="204"/>
        <scheme val="minor"/>
      </rPr>
      <t xml:space="preserve"> сторон</t>
    </r>
  </si>
  <si>
    <t>Клей КОНЛИТ</t>
  </si>
  <si>
    <t>ТП-00008966</t>
  </si>
  <si>
    <t xml:space="preserve">Анкер ТМА-080 </t>
  </si>
  <si>
    <t>ТП-00008967</t>
  </si>
  <si>
    <t xml:space="preserve">Анкер ТМА-110 </t>
  </si>
  <si>
    <t>ТП-00008968</t>
  </si>
  <si>
    <t xml:space="preserve">Анкер ТМА-140 </t>
  </si>
  <si>
    <t>ТП-00008969</t>
  </si>
  <si>
    <t>Анкер ТМА-170</t>
  </si>
  <si>
    <t>ТП-00008970</t>
  </si>
  <si>
    <t xml:space="preserve">Анкер ТМА-200 </t>
  </si>
  <si>
    <t>ТП-00008971</t>
  </si>
  <si>
    <t xml:space="preserve">Анкер ТМА-250 </t>
  </si>
  <si>
    <t>ТП-00008972</t>
  </si>
  <si>
    <t xml:space="preserve">Тарельчатый держатель MDB-80 </t>
  </si>
  <si>
    <t>Тепло- огнезащита железобетнных плит перекрытий</t>
  </si>
  <si>
    <t>Тепло- огнезащита железобетнных плит перекрытий. 
Плита с переменной плотностью</t>
  </si>
  <si>
    <t>Анкер  стальной</t>
  </si>
  <si>
    <t>Тарельчатый держатель</t>
  </si>
  <si>
    <t>Анкер стальной</t>
  </si>
  <si>
    <t>Декоративная краска ФТ Декор</t>
  </si>
  <si>
    <t>Краска ФТ Декор (белый)</t>
  </si>
  <si>
    <t>Клей КОНЛИТ Глю</t>
  </si>
  <si>
    <t>Клей КОНЛИТ Глю mineral</t>
  </si>
  <si>
    <t>РОКпротект 600 мм (50 м, ш = 600 мм)</t>
  </si>
  <si>
    <t>10. *** Минимальная партия при отгрузке с завода г. Выборг - 9 тонн</t>
  </si>
  <si>
    <t>***</t>
  </si>
  <si>
    <t>4. Сроки поставки уточняйте у сотрудника отдела по работе с клиентами.</t>
  </si>
  <si>
    <t>ГП-00009653</t>
  </si>
  <si>
    <t>КОНЛИТ SL 150 1000х600х25 (24 ПАЧ/ПАЛ)</t>
  </si>
  <si>
    <t>ГП-00009654</t>
  </si>
  <si>
    <t>КОНЛИТ SL 150 1000х600х30 (20 ПАЧ/ПАЛ)</t>
  </si>
  <si>
    <t>ГП-00009655</t>
  </si>
  <si>
    <t>КОНЛИТ SL 150 1000х600х40 (20 ПАЧ/ПАЛ)</t>
  </si>
  <si>
    <t>ГП-00009658</t>
  </si>
  <si>
    <t>КОНЛИТ SL 150 1000х600х50 (24 ПАЧ/ПАЛ)</t>
  </si>
  <si>
    <t>ГП-00009661</t>
  </si>
  <si>
    <t>КОНЛИТ SL 150 1000х600х80 (30 ПАЧ/ПАЛ)</t>
  </si>
  <si>
    <t>ФТ БАРЬЕР Д 1000х600х80 (10 ПАЧ/ПАЛ)</t>
  </si>
  <si>
    <t>ФТ БАРЬЕР Д 1000х600х100 (8 ПАЧ/ПАЛ)</t>
  </si>
  <si>
    <t>ФТ БАРЬЕР Д 1000х600х150 (10 ПАЧ/ПАЛ)</t>
  </si>
  <si>
    <t>ФТ БАРЬЕР Д 1000х600х170 (8 ПАЧ/ПАЛ)</t>
  </si>
  <si>
    <t>ФТ БАРЬЕР Д 1000х600х200 (8 ПАЧ/ПАЛ)</t>
  </si>
  <si>
    <t>ГП-00009662</t>
  </si>
  <si>
    <t>ФТ БАРЬЕР 1000х600х30 (16 ПАЧ/ПАЛ)</t>
  </si>
  <si>
    <t>ГП-00009663</t>
  </si>
  <si>
    <t>ФТ БАРЬЕР 1000х600х50 (16 ПАЧ/ПАЛ)</t>
  </si>
  <si>
    <t>ФТ БАРЬЕР 1000х600х70 (16 ПАЧ/ПАЛ)</t>
  </si>
  <si>
    <t>ГП-00009665</t>
  </si>
  <si>
    <t>ФТ БАРЬЕР 1000х600х100 (16 ПАЧ/ПАЛ)</t>
  </si>
  <si>
    <t>ФТ БАРЬЕР 1000х600х150 (16 ПАЧ/ПАЛ)</t>
  </si>
  <si>
    <t>ФАЙЕР БАТТС 1000х600х50 (24 ПАЧ/ПАЛ)</t>
  </si>
  <si>
    <t>ГП-00009675</t>
  </si>
  <si>
    <t>ФАЙЕР БАТТС 1000х600х25 (22 ПАЧ/ПАЛ)</t>
  </si>
  <si>
    <t>Лента алюминиевая самоклеящаяся</t>
  </si>
  <si>
    <t>ТП-68626</t>
  </si>
  <si>
    <t>Лента алюминиевая самоклеящаяся ЛАС (50 м, ш = 100 мм)</t>
  </si>
  <si>
    <t>ТП-331784</t>
  </si>
  <si>
    <t>Лента алюминиевая самоклеящаяся ЛАС (50 м, ш = 75 мм)</t>
  </si>
  <si>
    <t>ТП-70119</t>
  </si>
  <si>
    <t>Лента алюминиевая самоклеящаяся ЛАС (50 м, ш = 50 мм)</t>
  </si>
  <si>
    <t>ТП-68621</t>
  </si>
  <si>
    <t>Лента алюминиевая самоклеящаяся армированная ЛАС-А (50 м, ш = 100 мм)</t>
  </si>
  <si>
    <t>ТП-68622</t>
  </si>
  <si>
    <t>Лента алюминиевая самоклеящаяся армированная ЛАС-А (50 м, ш = 75 мм)</t>
  </si>
  <si>
    <t>ТП-70122</t>
  </si>
  <si>
    <t>Лента алюминиевая самоклеящаяся армированная ЛАС-А (50 м, ш = 50 мм)</t>
  </si>
  <si>
    <t>Цилиндр RWL 80 Кф1</t>
  </si>
  <si>
    <t>ГП-00009478</t>
  </si>
  <si>
    <t>ГП-00009482</t>
  </si>
  <si>
    <t>ГП-00009486</t>
  </si>
  <si>
    <t>ГП-00009501</t>
  </si>
  <si>
    <t>ГП-00009505</t>
  </si>
  <si>
    <t>ГП-00009509</t>
  </si>
  <si>
    <t>ГП-00009513</t>
  </si>
  <si>
    <t>ГП-00009522</t>
  </si>
  <si>
    <t>ГП-00009561</t>
  </si>
  <si>
    <t>ГП-00009565</t>
  </si>
  <si>
    <t>ГП-00009572</t>
  </si>
  <si>
    <t>ГП-00009576</t>
  </si>
  <si>
    <t>ГП-00009797</t>
  </si>
  <si>
    <t>ГП-00009798</t>
  </si>
  <si>
    <t>ГП-00009799</t>
  </si>
  <si>
    <t>ГП-00009800</t>
  </si>
  <si>
    <t>ГП-00009801</t>
  </si>
  <si>
    <t>ГП-00009802</t>
  </si>
  <si>
    <t>ГП-00009803</t>
  </si>
  <si>
    <t>ГП-00009804</t>
  </si>
  <si>
    <t>ГП-00009805</t>
  </si>
  <si>
    <t>ГП-00009806</t>
  </si>
  <si>
    <t>ГП-00009807</t>
  </si>
  <si>
    <t>ГП-00009808</t>
  </si>
  <si>
    <t>ГП-00009809</t>
  </si>
  <si>
    <t>ГП-00009810</t>
  </si>
  <si>
    <t>ГП-00009812</t>
  </si>
  <si>
    <t>ГП-00009835</t>
  </si>
  <si>
    <t>ГП-00009859</t>
  </si>
  <si>
    <t>ГП-00009908</t>
  </si>
  <si>
    <t>ГП-00009920</t>
  </si>
  <si>
    <t>ГП-00009936</t>
  </si>
  <si>
    <t>ГП-00009818</t>
  </si>
  <si>
    <t>ГП-00009586</t>
  </si>
  <si>
    <t>ГП-00009589</t>
  </si>
  <si>
    <t>ГП-00009592</t>
  </si>
  <si>
    <t>ГП-00009596</t>
  </si>
  <si>
    <t>ГП-00009604</t>
  </si>
  <si>
    <t>ГП-00009475</t>
  </si>
  <si>
    <t>ГП-00009479</t>
  </si>
  <si>
    <t>ГП-00009607</t>
  </si>
  <si>
    <t>ГП-00009483</t>
  </si>
  <si>
    <t>ГП-00009610</t>
  </si>
  <si>
    <t>ГП-00009487</t>
  </si>
  <si>
    <t>ГП-00009502</t>
  </si>
  <si>
    <t>ГП-00009506</t>
  </si>
  <si>
    <t>ГП-00009510</t>
  </si>
  <si>
    <t>ГП-00009514</t>
  </si>
  <si>
    <t>ГП-00009558</t>
  </si>
  <si>
    <t>ГП-00009562</t>
  </si>
  <si>
    <t>ГП-00009566</t>
  </si>
  <si>
    <t>ГП-00009569</t>
  </si>
  <si>
    <t>ГП-00009573</t>
  </si>
  <si>
    <t>ГП-00009577</t>
  </si>
  <si>
    <t>ГП-00009613</t>
  </si>
  <si>
    <t>ГП-00009580</t>
  </si>
  <si>
    <t>ГП-00009583</t>
  </si>
  <si>
    <t>ГП-00009837</t>
  </si>
  <si>
    <t>ГП-00009861</t>
  </si>
  <si>
    <t>ГП-00009910</t>
  </si>
  <si>
    <t>ГП-00009922</t>
  </si>
  <si>
    <t>ГП-00009938</t>
  </si>
  <si>
    <t>ГП-00009821</t>
  </si>
  <si>
    <t>ГП-00009587</t>
  </si>
  <si>
    <t>ГП-00009590</t>
  </si>
  <si>
    <t>ГП-00009593</t>
  </si>
  <si>
    <t>ГП-00009597</t>
  </si>
  <si>
    <t>ГП-00009605</t>
  </si>
  <si>
    <t>ГП-00009476</t>
  </si>
  <si>
    <t>ГП-00009480</t>
  </si>
  <si>
    <t>ГП-00009608</t>
  </si>
  <si>
    <t>ГП-00009484</t>
  </si>
  <si>
    <t>ГП-00009611</t>
  </si>
  <si>
    <t>ГП-00009488</t>
  </si>
  <si>
    <t>ГП-00009503</t>
  </si>
  <si>
    <t>ГП-00009507</t>
  </si>
  <si>
    <t>ГП-00009511</t>
  </si>
  <si>
    <t>ГП-00009515</t>
  </si>
  <si>
    <t>ГП-00009559</t>
  </si>
  <si>
    <t>ГП-00009563</t>
  </si>
  <si>
    <t>ГП-00009567</t>
  </si>
  <si>
    <t>ГП-00009570</t>
  </si>
  <si>
    <t>ГП-00009574</t>
  </si>
  <si>
    <t>ГП-00009578</t>
  </si>
  <si>
    <t>ГП-00009614</t>
  </si>
  <si>
    <t>ГП-00009581</t>
  </si>
  <si>
    <t>ГП-00009584</t>
  </si>
  <si>
    <t>ГП-00009839</t>
  </si>
  <si>
    <t>ГП-00009863</t>
  </si>
  <si>
    <t>ГП-00009912</t>
  </si>
  <si>
    <t>ГП-00009925</t>
  </si>
  <si>
    <t>ГП-00009940</t>
  </si>
  <si>
    <t>ГП-00009823</t>
  </si>
  <si>
    <t>ГП-00009588</t>
  </si>
  <si>
    <t>ГП-00009591</t>
  </si>
  <si>
    <t>ГП-00009594</t>
  </si>
  <si>
    <t>ГП-00009598</t>
  </si>
  <si>
    <t>ГП-00009606</t>
  </si>
  <si>
    <t>ГП-00009477</t>
  </si>
  <si>
    <t>ГП-00009481</t>
  </si>
  <si>
    <t>ГП-00009609</t>
  </si>
  <si>
    <t>ГП-00009485</t>
  </si>
  <si>
    <t>ГП-00009612</t>
  </si>
  <si>
    <t>ГП-00009489</t>
  </si>
  <si>
    <t>ГП-00009504</t>
  </si>
  <si>
    <t>ГП-00009508</t>
  </si>
  <si>
    <t>ГП-00009512</t>
  </si>
  <si>
    <t>ГП-00009516</t>
  </si>
  <si>
    <t>ГП-00009560</t>
  </si>
  <si>
    <t>ГП-00009564</t>
  </si>
  <si>
    <t>ГП-00009568</t>
  </si>
  <si>
    <t>ГП-00009571</t>
  </si>
  <si>
    <t>ГП-00009575</t>
  </si>
  <si>
    <t>ГП-00009579</t>
  </si>
  <si>
    <t>ГП-00009615</t>
  </si>
  <si>
    <t>ГП-00009582</t>
  </si>
  <si>
    <t>ГП-00009585</t>
  </si>
  <si>
    <t>ГП-00009841</t>
  </si>
  <si>
    <t>ГП-00009865</t>
  </si>
  <si>
    <t>ГП-00009914</t>
  </si>
  <si>
    <t>ГП-00009926</t>
  </si>
  <si>
    <t>ГП-00009942</t>
  </si>
  <si>
    <t>ГП-00009825</t>
  </si>
  <si>
    <t>ГП-00009771</t>
  </si>
  <si>
    <t>ГП-00009773</t>
  </si>
  <si>
    <t>ГП-00009775</t>
  </si>
  <si>
    <t>ГП-00009777</t>
  </si>
  <si>
    <t>ГП-00009779</t>
  </si>
  <si>
    <t>ГП-00009732</t>
  </si>
  <si>
    <t>ГП-00009739</t>
  </si>
  <si>
    <t>ГП-00009781</t>
  </si>
  <si>
    <t>ГП-00009741</t>
  </si>
  <si>
    <t>ГП-00009783</t>
  </si>
  <si>
    <t>ГП-00009743</t>
  </si>
  <si>
    <t>ГП-00009745</t>
  </si>
  <si>
    <t>ГП-00009747</t>
  </si>
  <si>
    <t>ГП-00009749</t>
  </si>
  <si>
    <t>ГП-00009751</t>
  </si>
  <si>
    <t>ГП-00009753</t>
  </si>
  <si>
    <t>ГП-00009755</t>
  </si>
  <si>
    <t>ГП-00009757</t>
  </si>
  <si>
    <t>ГП-00009759</t>
  </si>
  <si>
    <t>ГП-00009761</t>
  </si>
  <si>
    <t>ГП-00009763</t>
  </si>
  <si>
    <t>ГП-00009765</t>
  </si>
  <si>
    <t>ГП-00009767</t>
  </si>
  <si>
    <t>ГП-00009769</t>
  </si>
  <si>
    <t>ГП-00009843</t>
  </si>
  <si>
    <t>ГП-00009847</t>
  </si>
  <si>
    <t>ГП-00009851</t>
  </si>
  <si>
    <t>ГП-00009855</t>
  </si>
  <si>
    <t>ГП-00009867</t>
  </si>
  <si>
    <t>ГП-00009898</t>
  </si>
  <si>
    <t>ГП-00009903</t>
  </si>
  <si>
    <t>ГП-00009916</t>
  </si>
  <si>
    <t>ГП-00009928</t>
  </si>
  <si>
    <t>ГП-00009932</t>
  </si>
  <si>
    <t>ГП-00009944</t>
  </si>
  <si>
    <t>ГП-00009948</t>
  </si>
  <si>
    <t>ГП-00009814</t>
  </si>
  <si>
    <t>ГП-00009827</t>
  </si>
  <si>
    <t>ГП-00009831</t>
  </si>
  <si>
    <t>ГП-00009845</t>
  </si>
  <si>
    <t>ГП-00009849</t>
  </si>
  <si>
    <t>ГП-00009853</t>
  </si>
  <si>
    <t>ГП-00009857</t>
  </si>
  <si>
    <t>ГП-00009869</t>
  </si>
  <si>
    <t>ГП-00009900</t>
  </si>
  <si>
    <t>ГП-00009906</t>
  </si>
  <si>
    <t>ГП-00009918</t>
  </si>
  <si>
    <t>ГП-00009930</t>
  </si>
  <si>
    <t>ГП-00009934</t>
  </si>
  <si>
    <t>ГП-00009946</t>
  </si>
  <si>
    <t>ГП-00009950</t>
  </si>
  <si>
    <t>ГП-00009816</t>
  </si>
  <si>
    <t>ГП-00009829</t>
  </si>
  <si>
    <t>ГП-00009833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</si>
  <si>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</si>
  <si>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</si>
  <si>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</si>
  <si>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</si>
  <si>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</si>
  <si>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 xml:space="preserve">60 </t>
  </si>
  <si>
    <t xml:space="preserve">70 </t>
  </si>
  <si>
    <t xml:space="preserve">80 </t>
  </si>
  <si>
    <t>18</t>
  </si>
  <si>
    <t>21</t>
  </si>
  <si>
    <t>25</t>
  </si>
  <si>
    <t>28</t>
  </si>
  <si>
    <t>32</t>
  </si>
  <si>
    <t>35</t>
  </si>
  <si>
    <t>38</t>
  </si>
  <si>
    <t>42</t>
  </si>
  <si>
    <t>45</t>
  </si>
  <si>
    <t>48</t>
  </si>
  <si>
    <t>54</t>
  </si>
  <si>
    <t>60</t>
  </si>
  <si>
    <t>64</t>
  </si>
  <si>
    <t>70</t>
  </si>
  <si>
    <t>57</t>
  </si>
  <si>
    <r>
      <t xml:space="preserve">Тепловая изоляция технологических трубопроводов с температурой теплоносителя до 600°С.
</t>
    </r>
    <r>
      <rPr>
        <b/>
        <sz val="11"/>
        <rFont val="Calibri"/>
        <family val="2"/>
        <charset val="204"/>
        <scheme val="minor"/>
      </rPr>
      <t>Цилиндры кашируются неармированной алюминиевой фольгой</t>
    </r>
    <r>
      <rPr>
        <sz val="11"/>
        <rFont val="Calibri"/>
        <family val="2"/>
        <scheme val="minor"/>
      </rPr>
      <t xml:space="preserve"> </t>
    </r>
  </si>
  <si>
    <t>Цилиндр навивной RWL 100 D 28 T 25</t>
  </si>
  <si>
    <t>Цилиндр навивной RWL 100 D 32 T 25</t>
  </si>
  <si>
    <t>Цилиндр навивной RWL 100 D 35 T 25</t>
  </si>
  <si>
    <t>Цилиндр навивной RWL 100 D 38 T 25</t>
  </si>
  <si>
    <t>Цилиндр навивной RWL 100 D 42 T 25</t>
  </si>
  <si>
    <t>Цилиндр навивной RWL 100 D 45 T 25</t>
  </si>
  <si>
    <t>Цилиндр навивной RWL 100 D 48 T 25</t>
  </si>
  <si>
    <t>Цилиндр навивной RWL 100 D 54 T 25</t>
  </si>
  <si>
    <t>Цилиндр навивной RWL 100 D 57 T 25</t>
  </si>
  <si>
    <t>Цилиндр навивной RWL 100 D 60 T 25</t>
  </si>
  <si>
    <t>Цилиндр навивной RWL 100 D 64 T 25</t>
  </si>
  <si>
    <t>Цилиндр навивной RWL 100 D 76 T 25</t>
  </si>
  <si>
    <t>Цилиндр навивной RWL 100 D 89 T 25</t>
  </si>
  <si>
    <t>Цилиндр навивной RWL 100 D 108 T 25</t>
  </si>
  <si>
    <t>Цилиндр навивной RWL 100 D 114 T 25</t>
  </si>
  <si>
    <t>Цилиндр навивной RWL 100 D 133 T 25</t>
  </si>
  <si>
    <t>Цилиндр навивной RWL 100 D 159 T 25</t>
  </si>
  <si>
    <t>Цилиндр навивной RWL 100 D 169 T 25</t>
  </si>
  <si>
    <t>Цилиндр навивной RWL 100 D 219 T 25</t>
  </si>
  <si>
    <t>Цилиндр навивной RWL 100 D 273 T 25</t>
  </si>
  <si>
    <t>Цилиндр навивной RWL 100 D 18 T 30</t>
  </si>
  <si>
    <t>Цилиндр навивной RWL 100 D 21 T 30</t>
  </si>
  <si>
    <t>Цилиндр навивной RWL 100 D 25 T 30</t>
  </si>
  <si>
    <t>Цилиндр навивной RWL 100 D 28 T 30</t>
  </si>
  <si>
    <t>Цилиндр навивной RWL 100 D 32 T 30</t>
  </si>
  <si>
    <t>Цилиндр навивной RWL 100 D 35 T 30</t>
  </si>
  <si>
    <t>Цилиндр навивной RWL 100 D 38 T 30</t>
  </si>
  <si>
    <t>Цилиндр навивной RWL 100 D 42 T 30</t>
  </si>
  <si>
    <t>Цилиндр навивной RWL 100 D 45 T 30</t>
  </si>
  <si>
    <t>Цилиндр навивной RWL 100 D 48 T 30</t>
  </si>
  <si>
    <t>Цилиндр навивной RWL 100 D 54 T 30</t>
  </si>
  <si>
    <t>Цилиндр навивной RWL 100 D 57 T 30</t>
  </si>
  <si>
    <t>Цилиндр навивной RWL 100 D 60 T 30</t>
  </si>
  <si>
    <t>Цилиндр навивной RWL 100 D 64 T 30</t>
  </si>
  <si>
    <t>Цилиндр навивной RWL 100 D 70 T 30</t>
  </si>
  <si>
    <t>Цилиндр навивной RWL 100 D 76 T 30</t>
  </si>
  <si>
    <t>Цилиндр навивной RWL 100 D 83 T 30</t>
  </si>
  <si>
    <t>Цилиндр навивной RWL 100 D 89 T 30</t>
  </si>
  <si>
    <t>Цилиндр навивной RWL 100 D 102 T 30</t>
  </si>
  <si>
    <t>Цилиндр навивной RWL 100 D 108 T 30</t>
  </si>
  <si>
    <t>Цилиндр навивной RWL 100 D 114 T 30</t>
  </si>
  <si>
    <t>Цилиндр навивной RWL 100 D 133 T 30</t>
  </si>
  <si>
    <t>Цилиндр навивной RWL 100 D 159 T 30</t>
  </si>
  <si>
    <t>Цилиндр навивной RWL 100 D 169 T 30</t>
  </si>
  <si>
    <t>Цилиндр навивной RWL 100 D 194 T 30</t>
  </si>
  <si>
    <t>Цилиндр навивной RWL 100 D 205 T 30</t>
  </si>
  <si>
    <t>Цилиндр навивной RWL 100 D 219 T 30</t>
  </si>
  <si>
    <t>Цилиндр навивной RWL 100 D 273 T 30</t>
  </si>
  <si>
    <t>Цилиндр навивной RWL 100 D 18 T 40</t>
  </si>
  <si>
    <t>Цилиндр навивной RWL 100 D 21 T 40</t>
  </si>
  <si>
    <t>Цилиндр навивной RWL 100 D 25 T 40</t>
  </si>
  <si>
    <t>Цилиндр навивной RWL 100 D 28 T 40</t>
  </si>
  <si>
    <t>Цилиндр навивной RWL 100 D 32 T 40</t>
  </si>
  <si>
    <t>Цилиндр навивной RWL 100 D 35 T 40</t>
  </si>
  <si>
    <t>Цилиндр навивной RWL 100 D 38 T 40</t>
  </si>
  <si>
    <t>Цилиндр навивной RWL 100 D 42 T 40</t>
  </si>
  <si>
    <t>Цилиндр навивной RWL 100 D 45 T 40</t>
  </si>
  <si>
    <t>Цилиндр навивной RWL 100 D 48 T 40</t>
  </si>
  <si>
    <t>Цилиндр навивной RWL 100 D 54 T 40</t>
  </si>
  <si>
    <t>Цилиндр навивной RWL 100 D 57 T 40</t>
  </si>
  <si>
    <t>Цилиндр навивной RWL 100 D 60 T 40</t>
  </si>
  <si>
    <t>Цилиндр навивной RWL 100 D 64 T 40</t>
  </si>
  <si>
    <t>Цилиндр навивной RWL 100 D 70 T 40</t>
  </si>
  <si>
    <t>Цилиндр навивной RWL 100 D 76 T 40</t>
  </si>
  <si>
    <t>Цилиндр навивной RWL 100 D 83 T 40</t>
  </si>
  <si>
    <t>Цилиндр навивной RWL 100 D 89 T 40</t>
  </si>
  <si>
    <t>Цилиндр навивной RWL 100 D 102 T 40</t>
  </si>
  <si>
    <t>Цилиндр навивной RWL 100 D 108 T 40</t>
  </si>
  <si>
    <t>Цилиндр навивной RWL 100 D 114 T 40</t>
  </si>
  <si>
    <t>Цилиндр навивной RWL 100 D 133 T 40</t>
  </si>
  <si>
    <t>Цилиндр навивной RWL 100 D 140 T 40</t>
  </si>
  <si>
    <t>Цилиндр навивной RWL 100 D 159 T 40</t>
  </si>
  <si>
    <t>Цилиндр навивной RWL 100 D 169 T 40</t>
  </si>
  <si>
    <t>Цилиндр навивной RWL 100 D 194 T 40</t>
  </si>
  <si>
    <t>Цилиндр навивной RWL 100 D 205 T 40</t>
  </si>
  <si>
    <t>Цилиндр навивной RWL 100 D 219 T 40</t>
  </si>
  <si>
    <t>Цилиндр навивной RWL 100 D 245 T 40</t>
  </si>
  <si>
    <t>Цилиндр навивной RWL 100 D 273 T 40</t>
  </si>
  <si>
    <t>Цилиндр навивной RWL 100 D 18 T 50</t>
  </si>
  <si>
    <t>Цилиндр навивной RWL 100 D 21 T 50</t>
  </si>
  <si>
    <t>Цилиндр навивной RWL 100 D 25 T 50</t>
  </si>
  <si>
    <t>Цилиндр навивной RWL 100 D 28 T 50</t>
  </si>
  <si>
    <t>Цилиндр навивной RWL 100 D 32 T 50</t>
  </si>
  <si>
    <t>Цилиндр навивной RWL 100 D 35 T 50</t>
  </si>
  <si>
    <t>Цилиндр навивной RWL 100 D 38 T 50</t>
  </si>
  <si>
    <t>Цилиндр навивной RWL 100 D 42 T 50</t>
  </si>
  <si>
    <t>Цилиндр навивной RWL 100 D 45 T 50</t>
  </si>
  <si>
    <t>Цилиндр навивной RWL 100 D 48 T 50</t>
  </si>
  <si>
    <t>Цилиндр навивной RWL 100 D 54 T 50</t>
  </si>
  <si>
    <t>Цилиндр навивной RWL 100 D 57 T 50</t>
  </si>
  <si>
    <t>Цилиндр навивной RWL 100 D 60 T 50</t>
  </si>
  <si>
    <t>Цилиндр навивной RWL 100 D 64 T 50</t>
  </si>
  <si>
    <t>Цилиндр навивной RWL 100 D 70 T 50</t>
  </si>
  <si>
    <t>Цилиндр навивной RWL 100 D 76 T 50</t>
  </si>
  <si>
    <t>Цилиндр навивной RWL 100 D 83 T 50</t>
  </si>
  <si>
    <t>Цилиндр навивной RWL 100 D 89 T 50</t>
  </si>
  <si>
    <t>Цилиндр навивной RWL 100 D 102 T 50</t>
  </si>
  <si>
    <t>Цилиндр навивной RWL 100 D 108 T 50</t>
  </si>
  <si>
    <t>Цилиндр навивной RWL 100 D 114 T 50</t>
  </si>
  <si>
    <t>Цилиндр навивной RWL 100 D 133 T 50</t>
  </si>
  <si>
    <t>Цилиндр навивной RWL 100 D 140 T 50</t>
  </si>
  <si>
    <t>Цилиндр навивной RWL 100 D 159 T 50</t>
  </si>
  <si>
    <t>Цилиндр навивной RWL 100 D 169 T 50</t>
  </si>
  <si>
    <t>Цилиндр навивной RWL 100 D 194 T 50</t>
  </si>
  <si>
    <t>Цилиндр навивной RWL 100 D 205 T 50</t>
  </si>
  <si>
    <t>Цилиндр навивной RWL 100 D 219 T 50</t>
  </si>
  <si>
    <t>Цилиндр навивной RWL 100 D 245 T 50</t>
  </si>
  <si>
    <t>Цилиндр навивной RWL 100 D 18 T 60</t>
  </si>
  <si>
    <t>Цилиндр навивной RWL 100 D 21 T 60</t>
  </si>
  <si>
    <t>Цилиндр навивной RWL 100 D 25 T 60</t>
  </si>
  <si>
    <t>Цилиндр навивной RWL 100 D 28 T 60</t>
  </si>
  <si>
    <t>Цилиндр навивной RWL 100 D 32 T 60</t>
  </si>
  <si>
    <t>Цилиндр навивной RWL 100 D 35 T 60</t>
  </si>
  <si>
    <t>Цилиндр навивной RWL 100 D 38 T 60</t>
  </si>
  <si>
    <t>Цилиндр навивной RWL 100 D 42 T 60</t>
  </si>
  <si>
    <t>Цилиндр навивной RWL 100 D 45 T 60</t>
  </si>
  <si>
    <t>Цилиндр навивной RWL 100 D 48 T 60</t>
  </si>
  <si>
    <t>Цилиндр навивной RWL 100 D 57 T 60</t>
  </si>
  <si>
    <t>Цилиндр навивной RWL 100 D 60 T 60</t>
  </si>
  <si>
    <t>Цилиндр навивной RWL 100 D 70 T 60</t>
  </si>
  <si>
    <t>Цилиндр навивной RWL 100 D 76 T 60</t>
  </si>
  <si>
    <t>Цилиндр навивной RWL 100 D 83 T 60</t>
  </si>
  <si>
    <t>Цилиндр навивной RWL 100 D 89 T 60</t>
  </si>
  <si>
    <t>Цилиндр навивной RWL 100 D 102 T 60</t>
  </si>
  <si>
    <t>Цилиндр навивной RWL 100 D 108 T 60</t>
  </si>
  <si>
    <t>Цилиндр навивной RWL 100 D 114 T 60</t>
  </si>
  <si>
    <t>Цилиндр навивной RWL 100 D 133 T 60</t>
  </si>
  <si>
    <t>Цилиндр навивной RWL 100 D 140 T 60</t>
  </si>
  <si>
    <t>Цилиндр навивной RWL 100 D 159 T 60</t>
  </si>
  <si>
    <t>Цилиндр навивной RWL 100 D 169 T 60</t>
  </si>
  <si>
    <t>Цилиндр навивной RWL 100 D 194 T 60</t>
  </si>
  <si>
    <t>Цилиндр навивной RWL 100 D 205 T 60</t>
  </si>
  <si>
    <t>Цилиндр навивной RWL 100 D 219 T 60</t>
  </si>
  <si>
    <t>Цилиндр навивной RWL 100 D 245 T 60</t>
  </si>
  <si>
    <t>Цилиндр навивной RWL 100 D 21 T 70</t>
  </si>
  <si>
    <t>Цилиндр навивной RWL 100 D 28 T 70</t>
  </si>
  <si>
    <t>Цилиндр навивной RWL 100 D 35 T 70</t>
  </si>
  <si>
    <t>Цилиндр навивной RWL 100 D 42 T 70</t>
  </si>
  <si>
    <t>Цилиндр навивной RWL 100 D 48 T 70</t>
  </si>
  <si>
    <t>Цилиндр навивной RWL 100 D 57 T 70</t>
  </si>
  <si>
    <t>Цилиндр навивной RWL 100 D 60 T 70</t>
  </si>
  <si>
    <t>Цилиндр навивной RWL 100 D 64 T 70</t>
  </si>
  <si>
    <t>Цилиндр навивной RWL 100 D 70 T 70</t>
  </si>
  <si>
    <t>Цилиндр навивной RWL 100 D 76 T 70</t>
  </si>
  <si>
    <t>Цилиндр навивной RWL 100 D 83 T 70</t>
  </si>
  <si>
    <t>Цилиндр навивной RWL 100 D 89 T 70</t>
  </si>
  <si>
    <t>Цилиндр навивной RWL 100 D 102 T 70</t>
  </si>
  <si>
    <t>Цилиндр навивной RWL 100 D 108 T 70</t>
  </si>
  <si>
    <t>Цилиндр навивной RWL 100 D 114 T 70</t>
  </si>
  <si>
    <t>Цилиндр навивной RWL 100 D 133 T 70</t>
  </si>
  <si>
    <t>Цилиндр навивной RWL 100 D 140 T 70</t>
  </si>
  <si>
    <t>Цилиндр навивной RWL 100 D 159 T 70</t>
  </si>
  <si>
    <t>Цилиндр навивной RWL 100 D 169 T 70</t>
  </si>
  <si>
    <t>Цилиндр навивной RWL 100 D 194 T 70</t>
  </si>
  <si>
    <t>Цилиндр навивной RWL 100 D 205 T 70</t>
  </si>
  <si>
    <t>Цилиндр навивной RWL 100 D 219 T 70</t>
  </si>
  <si>
    <t>Цилиндр навивной RWL 100 D 245 T 70</t>
  </si>
  <si>
    <t>Цилиндр навивной RWL 100 D 21 T 80</t>
  </si>
  <si>
    <t>Цилиндр навивной RWL 100 D 28 T 80</t>
  </si>
  <si>
    <t>Цилиндр навивной RWL 100 D 35 T 80</t>
  </si>
  <si>
    <t>Цилиндр навивной RWL 100 D 42 T 80</t>
  </si>
  <si>
    <t>Цилиндр навивной RWL 100 D 45 T 80</t>
  </si>
  <si>
    <t>Цилиндр навивной RWL 100 D 48 T 80</t>
  </si>
  <si>
    <t>Цилиндр навивной RWL 100 D 57 T 80</t>
  </si>
  <si>
    <t>Цилиндр навивной RWL 100 D 60 T 80</t>
  </si>
  <si>
    <t>Цилиндр навивной RWL 100 D 70 T 80</t>
  </si>
  <si>
    <t>Цилиндр навивной RWL 100 D 76 T 80</t>
  </si>
  <si>
    <t>Цилиндр навивной RWL 100 D 83 T 80</t>
  </si>
  <si>
    <t>Цилиндр навивной RWL 100 D 89 T 80</t>
  </si>
  <si>
    <t>Цилиндр навивной RWL 100 D 102 T 80</t>
  </si>
  <si>
    <t>Цилиндр навивной RWL 100 D 108 T 80</t>
  </si>
  <si>
    <t>Цилиндр навивной RWL 100 D 114 T 80</t>
  </si>
  <si>
    <t>Цилиндр навивной RWL 100 D 133 T 80</t>
  </si>
  <si>
    <t>Цилиндр навивной RWL 100 D 140 T 80</t>
  </si>
  <si>
    <t>Цилиндр навивной RWL 100 D 159 T 80</t>
  </si>
  <si>
    <t>Цилиндр навивной RWL 100 D 169 T 80</t>
  </si>
  <si>
    <t>Цилиндр навивной RWL 100 D 194 T 80</t>
  </si>
  <si>
    <t>Цилиндр навивной RWL 100 D 205 T 80</t>
  </si>
  <si>
    <t>Цилиндр навивной RWL 100 D 219 T 80</t>
  </si>
  <si>
    <t>Цилиндр навивной RWL 100 D 245 T 80</t>
  </si>
  <si>
    <t>Цилиндр навивной RWL 100 D 35 T 90</t>
  </si>
  <si>
    <t>Цилиндр навивной RWL 100 D 42 T 90</t>
  </si>
  <si>
    <t>Цилиндр навивной RWL 100 D 48 T 90</t>
  </si>
  <si>
    <t>Цилиндр навивной RWL 100 D 57 T 90</t>
  </si>
  <si>
    <t>Цилиндр навивной RWL 100 D 60 T 90</t>
  </si>
  <si>
    <t>Цилиндр навивной RWL 100 D 64 T 90</t>
  </si>
  <si>
    <t>Цилиндр навивной RWL 100 D 70 T 90</t>
  </si>
  <si>
    <t>Цилиндр навивной RWL 100 D 76 T 90</t>
  </si>
  <si>
    <t>Цилиндр навивной RWL 100 D 83 T 90</t>
  </si>
  <si>
    <t>Цилиндр навивной RWL 100 D 89 T 90</t>
  </si>
  <si>
    <t>Цилиндр навивной RWL 100 D 102 T 90</t>
  </si>
  <si>
    <t>Цилиндр навивной RWL 100 D 108 T 90</t>
  </si>
  <si>
    <t>Цилиндр навивной RWL 100 D 114 T 90</t>
  </si>
  <si>
    <t>Цилиндр навивной RWL 100 D 133 T 90</t>
  </si>
  <si>
    <t>Цилиндр навивной RWL 100 D 140 T 90</t>
  </si>
  <si>
    <t>Цилиндр навивной RWL 100 D 159 T 90</t>
  </si>
  <si>
    <t>Цилиндр навивной RWL 100 D 169 T 90</t>
  </si>
  <si>
    <t>Цилиндр навивной RWL 100 D 194 T 90</t>
  </si>
  <si>
    <t>Цилиндр навивной RWL 100 D 205 T 90</t>
  </si>
  <si>
    <t>Цилиндр навивной RWL 100 D 219 T 90</t>
  </si>
  <si>
    <t>Цилиндр навивной RWL 100 D 245 T 90</t>
  </si>
  <si>
    <t>Цилиндр навивной RWL 100 D 35 T 100</t>
  </si>
  <si>
    <t>Цилиндр навивной RWL 100 D 42 T 100</t>
  </si>
  <si>
    <t>Цилиндр навивной RWL 100 D 45 T 100</t>
  </si>
  <si>
    <t>Цилиндр навивной RWL 100 D 48 T 100</t>
  </si>
  <si>
    <t>Цилиндр навивной RWL 100 D 57 T 100</t>
  </si>
  <si>
    <t>Цилиндр навивной RWL 100 D 60 T 100</t>
  </si>
  <si>
    <t>Цилиндр навивной RWL 100 D 70 T 100</t>
  </si>
  <si>
    <t>Цилиндр навивной RWL 100 D 76 T 100</t>
  </si>
  <si>
    <t>Цилиндр навивной RWL 100 D 83 T 100</t>
  </si>
  <si>
    <t>Цилиндр навивной RWL 100 D 89 T 100</t>
  </si>
  <si>
    <t>Цилиндр навивной RWL 100 D 102 T 100</t>
  </si>
  <si>
    <t>Цилиндр навивной RWL 100 D 108 T 100</t>
  </si>
  <si>
    <t>Цилиндр навивной RWL 100 D 114 T 100</t>
  </si>
  <si>
    <t>Цилиндр навивной RWL 100 D 133 T 100</t>
  </si>
  <si>
    <t>Цилиндр навивной RWL 100 D 140 T 100</t>
  </si>
  <si>
    <t>Цилиндр навивной RWL 100 D 159 T 100</t>
  </si>
  <si>
    <t>Цилиндр навивной RWL 100 D 169 T 100</t>
  </si>
  <si>
    <t>Цилиндр навивной RWL 100 D 194 T 100</t>
  </si>
  <si>
    <t>Цилиндр навивной RWL 100 D 205 T 100</t>
  </si>
  <si>
    <t>Цилиндр навивной RWL 100 D 219 T 100</t>
  </si>
  <si>
    <t>Цилиндр навивной RWL 100 Кф D 28 T 25</t>
  </si>
  <si>
    <t>Цилиндр навивной RWL 100 Кф D 32 T 25</t>
  </si>
  <si>
    <t>Цилиндр навивной RWL 100 Кф D 35 T 25</t>
  </si>
  <si>
    <t>Цилиндр навивной RWL 100 Кф D 38 T 25</t>
  </si>
  <si>
    <t>Цилиндр навивной RWL 100 Кф D 42 T 25</t>
  </si>
  <si>
    <t>Цилиндр навивной RWL 100 Кф D 45 T 25</t>
  </si>
  <si>
    <t>Цилиндр навивной RWL 100 Кф D 48 T 25</t>
  </si>
  <si>
    <t>Цилиндр навивной RWL 100 Кф D 54 T 25</t>
  </si>
  <si>
    <t>Цилиндр навивной RWL 100 Кф D 57 T 25</t>
  </si>
  <si>
    <t>Цилиндр навивной RWL 100 Кф D 60 T 25</t>
  </si>
  <si>
    <t>Цилиндр навивной RWL 100 Кф D 64 T 25</t>
  </si>
  <si>
    <t>Цилиндр навивной RWL 100 Кф D 76 T 25</t>
  </si>
  <si>
    <t>Цилиндр навивной RWL 100 Кф D 89 T 25</t>
  </si>
  <si>
    <t>Цилиндр навивной RWL 100 Кф D 108 T 25</t>
  </si>
  <si>
    <t>Цилиндр навивной RWL 100 Кф D 114 T 25</t>
  </si>
  <si>
    <t>Цилиндр навивной RWL 100 Кф D 133 T 25</t>
  </si>
  <si>
    <t>Цилиндр навивной RWL 100 Кф D 159 T 25</t>
  </si>
  <si>
    <t>Цилиндр навивной RWL 100 Кф D 169 T 25</t>
  </si>
  <si>
    <t>Цилиндр навивной RWL 100 Кф D 219 T 25</t>
  </si>
  <si>
    <t>Цилиндр навивной RWL 100 Кф D 273 T 25</t>
  </si>
  <si>
    <t>Цилиндр навивной RWL 100 Кф D 18 T 30</t>
  </si>
  <si>
    <t>Цилиндр навивной RWL 100 Кф D 21 T 30</t>
  </si>
  <si>
    <t>Цилиндр навивной RWL 100 Кф D 25 T 30</t>
  </si>
  <si>
    <t>Цилиндр навивной RWL 100 Кф D 28 T 30</t>
  </si>
  <si>
    <t>Цилиндр навивной RWL 100 Кф D 32 T 30</t>
  </si>
  <si>
    <t>Цилиндр навивной RWL 100 Кф D 35 T 30</t>
  </si>
  <si>
    <t>Цилиндр навивной RWL 100 Кф D 38 T 30</t>
  </si>
  <si>
    <t>Цилиндр навивной RWL 100 Кф D 42 T 30</t>
  </si>
  <si>
    <t>Цилиндр навивной RWL 100 Кф D 45 T 30</t>
  </si>
  <si>
    <t>Цилиндр навивной RWL 100 Кф D 48 T 30</t>
  </si>
  <si>
    <t>Цилиндр навивной RWL 100 Кф D 54 T 30</t>
  </si>
  <si>
    <t>Цилиндр навивной RWL 100 Кф D 57 T 30</t>
  </si>
  <si>
    <t>Цилиндр навивной RWL 100 Кф D 60 T 30</t>
  </si>
  <si>
    <t>Цилиндр навивной RWL 100 Кф D 64 T 30</t>
  </si>
  <si>
    <t>Цилиндр навивной RWL 100 Кф D 70 T 30</t>
  </si>
  <si>
    <t>Цилиндр навивной RWL 100 Кф D 76 T 30</t>
  </si>
  <si>
    <t>Цилиндр навивной RWL 100 Кф D 83 T 30</t>
  </si>
  <si>
    <t>Цилиндр навивной RWL 100 Кф D 89 T 30</t>
  </si>
  <si>
    <t>Цилиндр навивной RWL 100 Кф D 102 T 30</t>
  </si>
  <si>
    <t>Цилиндр навивной RWL 100 Кф D 108 T 30</t>
  </si>
  <si>
    <t>Цилиндр навивной RWL 100 Кф D 114 T 30</t>
  </si>
  <si>
    <t>Цилиндр навивной RWL 100 Кф D 133 T 30</t>
  </si>
  <si>
    <t>Цилиндр навивной RWL 100 Кф D 159 T 30</t>
  </si>
  <si>
    <t>Цилиндр навивной RWL 100 Кф D 169 T 30</t>
  </si>
  <si>
    <t>Цилиндр навивной RWL 100 Кф D 194 T 30</t>
  </si>
  <si>
    <t>Цилиндр навивной RWL 100 Кф D 205 T 30</t>
  </si>
  <si>
    <t>Цилиндр навивной RWL 100 Кф D 219 T 30</t>
  </si>
  <si>
    <t>Цилиндр навивной RWL 100 Кф D 273 T 30</t>
  </si>
  <si>
    <t>Цилиндр навивной RWL 100 Кф D 18 T 40</t>
  </si>
  <si>
    <t>Цилиндр навивной RWL 100 Кф D 21 T 40</t>
  </si>
  <si>
    <t>Цилиндр навивной RWL 100 Кф D 25 T 40</t>
  </si>
  <si>
    <t>Цилиндр навивной RWL 100 Кф D 28 T 40</t>
  </si>
  <si>
    <t>Цилиндр навивной RWL 100 Кф D 32 T 40</t>
  </si>
  <si>
    <t>Цилиндр навивной RWL 100 Кф D 35 T 40</t>
  </si>
  <si>
    <t>Цилиндр навивной RWL 100 Кф D 38 T 40</t>
  </si>
  <si>
    <t>Цилиндр навивной RWL 100 Кф D 42 T 40</t>
  </si>
  <si>
    <t>Цилиндр навивной RWL 100 Кф D 45 T 40</t>
  </si>
  <si>
    <t>Цилиндр навивной RWL 100 Кф D 48 T 40</t>
  </si>
  <si>
    <t>Цилиндр навивной RWL 100 Кф D 54 T 40</t>
  </si>
  <si>
    <t>Цилиндр навивной RWL 100 Кф D 57 T 40</t>
  </si>
  <si>
    <t>Цилиндр навивной RWL 100 Кф D 60 T 40</t>
  </si>
  <si>
    <t>Цилиндр навивной RWL 100 Кф D 64 T 40</t>
  </si>
  <si>
    <t>Цилиндр навивной RWL 100 Кф D 70 T 40</t>
  </si>
  <si>
    <t>Цилиндр навивной RWL 100 Кф D 76 T 40</t>
  </si>
  <si>
    <t>Цилиндр навивной RWL 100 Кф D 83 T 40</t>
  </si>
  <si>
    <t>Цилиндр навивной RWL 100 Кф D 89 T 40</t>
  </si>
  <si>
    <t>Цилиндр навивной RWL 100 Кф D 102 T 40</t>
  </si>
  <si>
    <t>Цилиндр навивной RWL 100 Кф D 108 T 40</t>
  </si>
  <si>
    <t>Цилиндр навивной RWL 100 Кф D 114 T 40</t>
  </si>
  <si>
    <t>Цилиндр навивной RWL 100 Кф D 133 T 40</t>
  </si>
  <si>
    <t>Цилиндр навивной RWL 100 Кф D 140 T 40</t>
  </si>
  <si>
    <t>Цилиндр навивной RWL 100 Кф D 159 T 40</t>
  </si>
  <si>
    <t>Цилиндр навивной RWL 100 Кф D 169 T 40</t>
  </si>
  <si>
    <t>Цилиндр навивной RWL 100 Кф D 194 T 40</t>
  </si>
  <si>
    <t>Цилиндр навивной RWL 100 Кф D 205 T 40</t>
  </si>
  <si>
    <t>Цилиндр навивной RWL 100 Кф D 219 T 40</t>
  </si>
  <si>
    <t>Цилиндр навивной RWL 100 Кф D 245 T 40</t>
  </si>
  <si>
    <t>Цилиндр навивной RWL 100 Кф D 273 T 40</t>
  </si>
  <si>
    <t>Цилиндр навивной RWL 100 Кф D 18 T 50</t>
  </si>
  <si>
    <t>Цилиндр навивной RWL 100 Кф D 21 T 50</t>
  </si>
  <si>
    <t>Цилиндр навивной RWL 100 Кф D 25 T 50</t>
  </si>
  <si>
    <t>Цилиндр навивной RWL 100 Кф D 28 T 50</t>
  </si>
  <si>
    <t>Цилиндр навивной RWL 100 Кф D 32 T 50</t>
  </si>
  <si>
    <t>Цилиндр навивной RWL 100 Кф D 35 T 50</t>
  </si>
  <si>
    <t>Цилиндр навивной RWL 100 Кф D 38 T 50</t>
  </si>
  <si>
    <t>Цилиндр навивной RWL 100 Кф D 42 T 50</t>
  </si>
  <si>
    <t>Цилиндр навивной RWL 100 Кф D 45 T 50</t>
  </si>
  <si>
    <t>Цилиндр навивной RWL 100 Кф D 48 T 50</t>
  </si>
  <si>
    <t>Цилиндр навивной RWL 100 Кф D 54 T 50</t>
  </si>
  <si>
    <t>Цилиндр навивной RWL 100 Кф D 57 T 50</t>
  </si>
  <si>
    <t>Цилиндр навивной RWL 100 Кф D 60 T 50</t>
  </si>
  <si>
    <t>Цилиндр навивной RWL 100 Кф D 64 T 50</t>
  </si>
  <si>
    <t>Цилиндр навивной RWL 100 Кф D 70 T 50</t>
  </si>
  <si>
    <t>Цилиндр навивной RWL 100 Кф D 76 T 50</t>
  </si>
  <si>
    <t>Цилиндр навивной RWL 100 Кф D 83 T 50</t>
  </si>
  <si>
    <t>Цилиндр навивной RWL 100 Кф D 89 T 50</t>
  </si>
  <si>
    <t>Цилиндр навивной RWL 100 Кф D 102 T 50</t>
  </si>
  <si>
    <t>Цилиндр навивной RWL 100 Кф D 108 T 50</t>
  </si>
  <si>
    <t>Цилиндр навивной RWL 100 Кф D 114 T 50</t>
  </si>
  <si>
    <t>Цилиндр навивной RWL 100 Кф D 133 T 50</t>
  </si>
  <si>
    <t>Цилиндр навивной RWL 100 Кф D 140 T 50</t>
  </si>
  <si>
    <t>Цилиндр навивной RWL 100 Кф D 159 T 50</t>
  </si>
  <si>
    <t>Цилиндр навивной RWL 100 Кф D 169 T 50</t>
  </si>
  <si>
    <t>Цилиндр навивной RWL 100 Кф D 194 T 50</t>
  </si>
  <si>
    <t>Цилиндр навивной RWL 100 Кф D 205 T 50</t>
  </si>
  <si>
    <t>Цилиндр навивной RWL 100 Кф D 219 T 50</t>
  </si>
  <si>
    <t>Цилиндр навивной RWL 100 Кф D 245 T 50</t>
  </si>
  <si>
    <t>Цилиндр навивной RWL 100 Кф D 18 T 60</t>
  </si>
  <si>
    <t>Цилиндр навивной RWL 100 Кф D 21 T 60</t>
  </si>
  <si>
    <t>Цилиндр навивной RWL 100 Кф D 25 T 60</t>
  </si>
  <si>
    <t>Цилиндр навивной RWL 100 Кф D 28 T 60</t>
  </si>
  <si>
    <t>Цилиндр навивной RWL 100 Кф D 32 T 60</t>
  </si>
  <si>
    <t>Цилиндр навивной RWL 100 Кф D 35 T 60</t>
  </si>
  <si>
    <t>Цилиндр навивной RWL 100 Кф D 38 T 60</t>
  </si>
  <si>
    <t>Цилиндр навивной RWL 100 Кф D 42 T 60</t>
  </si>
  <si>
    <t>Цилиндр навивной RWL 100 Кф D 45 T 60</t>
  </si>
  <si>
    <t>Цилиндр навивной RWL 100 Кф D 48 T 60</t>
  </si>
  <si>
    <t>Цилиндр навивной RWL 100 Кф D 57 T 60</t>
  </si>
  <si>
    <t>Цилиндр навивной RWL 100 Кф D 60 T 60</t>
  </si>
  <si>
    <t>Цилиндр навивной RWL 100 Кф D 70 T 60</t>
  </si>
  <si>
    <t>Цилиндр навивной RWL 100 Кф D 76 T 60</t>
  </si>
  <si>
    <t>Цилиндр навивной RWL 100 Кф D 83 T 60</t>
  </si>
  <si>
    <t>Цилиндр навивной RWL 100 Кф D 89 T 60</t>
  </si>
  <si>
    <t>Цилиндр навивной RWL 100 Кф D 102 T 60</t>
  </si>
  <si>
    <t>Цилиндр навивной RWL 100 Кф D 108 T 60</t>
  </si>
  <si>
    <t>Цилиндр навивной RWL 100 Кф D 114 T 60</t>
  </si>
  <si>
    <t>Цилиндр навивной RWL 100 Кф D 133 T 60</t>
  </si>
  <si>
    <t>Цилиндр навивной RWL 100 Кф D 140 T 60</t>
  </si>
  <si>
    <t>Цилиндр навивной RWL 100 Кф D 159 T 60</t>
  </si>
  <si>
    <t>Цилиндр навивной RWL 100 Кф D 169 T 60</t>
  </si>
  <si>
    <t>Цилиндр навивной RWL 100 Кф D 194 T 60</t>
  </si>
  <si>
    <t>Цилиндр навивной RWL 100 Кф D 205 T 60</t>
  </si>
  <si>
    <t>Цилиндр навивной RWL 100 Кф D 219 T 60</t>
  </si>
  <si>
    <t>Цилиндр навивной RWL 100 Кф D 245 T 60</t>
  </si>
  <si>
    <t>Цилиндр навивной RWL 100 Кф D 21 T 70</t>
  </si>
  <si>
    <t>Цилиндр навивной RWL 100 Кф D 28 T 70</t>
  </si>
  <si>
    <t>Цилиндр навивной RWL 100 Кф D 35 T 70</t>
  </si>
  <si>
    <t>Цилиндр навивной RWL 100 Кф D 42 T 70</t>
  </si>
  <si>
    <t>Цилиндр навивной RWL 100 Кф D 48 T 70</t>
  </si>
  <si>
    <t>Цилиндр навивной RWL 100 Кф D 57 T 70</t>
  </si>
  <si>
    <t>Цилиндр навивной RWL 100 Кф D 60 T 70</t>
  </si>
  <si>
    <t>Цилиндр навивной RWL 100 Кф D 64 T 70</t>
  </si>
  <si>
    <t>Цилиндр навивной RWL 100 Кф D 70 T 70</t>
  </si>
  <si>
    <t>Цилиндр навивной RWL 100 Кф D 76 T 70</t>
  </si>
  <si>
    <t>Цилиндр навивной RWL 100 Кф D 83 T 70</t>
  </si>
  <si>
    <t>Цилиндр навивной RWL 100 Кф D 89 T 70</t>
  </si>
  <si>
    <t>Цилиндр навивной RWL 100 Кф D 102 T 70</t>
  </si>
  <si>
    <t>Цилиндр навивной RWL 100 Кф D 108 T 70</t>
  </si>
  <si>
    <t>Цилиндр навивной RWL 100 Кф D 114 T 70</t>
  </si>
  <si>
    <t>Цилиндр навивной RWL 100 Кф D 133 T 70</t>
  </si>
  <si>
    <t>Цилиндр навивной RWL 100 Кф D 140 T 70</t>
  </si>
  <si>
    <t>Цилиндр навивной RWL 100 Кф D 159 T 70</t>
  </si>
  <si>
    <t>Цилиндр навивной RWL 100 Кф D 169 T 70</t>
  </si>
  <si>
    <t>Цилиндр навивной RWL 100 Кф D 194 T 70</t>
  </si>
  <si>
    <t>Цилиндр навивной RWL 100 Кф D 205 T 70</t>
  </si>
  <si>
    <t>Цилиндр навивной RWL 100 Кф D 219 T 70</t>
  </si>
  <si>
    <t>Цилиндр навивной RWL 100 Кф D 245 T 70</t>
  </si>
  <si>
    <t>Цилиндр навивной RWL 100 Кф D 21 T 80</t>
  </si>
  <si>
    <t>Цилиндр навивной RWL 100 Кф D 28 T 80</t>
  </si>
  <si>
    <t>Цилиндр навивной RWL 100 Кф D 35 T 80</t>
  </si>
  <si>
    <t>Цилиндр навивной RWL 100 Кф D 42 T 80</t>
  </si>
  <si>
    <t>Цилиндр навивной RWL 100 Кф D 45 T 80</t>
  </si>
  <si>
    <t>Цилиндр навивной RWL 100 Кф D 48 T 80</t>
  </si>
  <si>
    <t>Цилиндр навивной RWL 100 Кф D 57 T 80</t>
  </si>
  <si>
    <t>Цилиндр навивной RWL 100 Кф D 60 T 80</t>
  </si>
  <si>
    <t>Цилиндр навивной RWL 100 Кф D 70 T 80</t>
  </si>
  <si>
    <t>Цилиндр навивной RWL 100 Кф D 76 T 80</t>
  </si>
  <si>
    <t>Цилиндр навивной RWL 100 Кф D 83 T 80</t>
  </si>
  <si>
    <t>Цилиндр навивной RWL 100 Кф D 89 T 80</t>
  </si>
  <si>
    <t>Цилиндр навивной RWL 100 Кф D 102 T 80</t>
  </si>
  <si>
    <t>Цилиндр навивной RWL 100 Кф D 108 T 80</t>
  </si>
  <si>
    <t>Цилиндр навивной RWL 100 Кф D 114 T 80</t>
  </si>
  <si>
    <t>Цилиндр навивной RWL 100 Кф D 133 T 80</t>
  </si>
  <si>
    <t>Цилиндр навивной RWL 100 Кф D 140 T 80</t>
  </si>
  <si>
    <t>Цилиндр навивной RWL 100 Кф D 159 T 80</t>
  </si>
  <si>
    <t>Цилиндр навивной RWL 100 Кф D 169 T 80</t>
  </si>
  <si>
    <t>Цилиндр навивной RWL 100 Кф D 194 T 80</t>
  </si>
  <si>
    <t>Цилиндр навивной RWL 100 Кф D 205 T 80</t>
  </si>
  <si>
    <t>Цилиндр навивной RWL 100 Кф D 219 T 80</t>
  </si>
  <si>
    <t>Цилиндр навивной RWL 100 Кф D 245 T 80</t>
  </si>
  <si>
    <t>Цилиндр навивной RWL 100 Кф D 35 T 90</t>
  </si>
  <si>
    <t>Цилиндр навивной RWL 100 Кф D 42 T 90</t>
  </si>
  <si>
    <t>Цилиндр навивной RWL 100 Кф D 48 T 90</t>
  </si>
  <si>
    <t>Цилиндр навивной RWL 100 Кф D 57 T 90</t>
  </si>
  <si>
    <t>Цилиндр навивной RWL 100 Кф D 60 T 90</t>
  </si>
  <si>
    <t>Цилиндр навивной RWL 100 Кф D 64 T 90</t>
  </si>
  <si>
    <t>Цилиндр навивной RWL 100 Кф D 70 T 90</t>
  </si>
  <si>
    <t>Цилиндр навивной RWL 100 Кф D 76 T 90</t>
  </si>
  <si>
    <t>Цилиндр навивной RWL 100 Кф D 83 T 90</t>
  </si>
  <si>
    <t>Цилиндр навивной RWL 100 Кф D 89 T 90</t>
  </si>
  <si>
    <t>Цилиндр навивной RWL 100 Кф D 102 T 90</t>
  </si>
  <si>
    <t>Цилиндр навивной RWL 100 Кф D 108 T 90</t>
  </si>
  <si>
    <t>Цилиндр навивной RWL 100 Кф D 114 T 90</t>
  </si>
  <si>
    <t>Цилиндр навивной RWL 100 Кф D 133 T 90</t>
  </si>
  <si>
    <t>Цилиндр навивной RWL 100 Кф D 140 T 90</t>
  </si>
  <si>
    <t>Цилиндр навивной RWL 100 Кф D 159 T 90</t>
  </si>
  <si>
    <t>Цилиндр навивной RWL 100 Кф D 169 T 90</t>
  </si>
  <si>
    <t>Цилиндр навивной RWL 100 Кф D 194 T 90</t>
  </si>
  <si>
    <t>Цилиндр навивной RWL 100 Кф D 205 T 90</t>
  </si>
  <si>
    <t>Цилиндр навивной RWL 100 Кф D 219 T 90</t>
  </si>
  <si>
    <t>Цилиндр навивной RWL 100 Кф D 245 T 90</t>
  </si>
  <si>
    <t>Цилиндр навивной RWL 100 Кф D 35 T 100</t>
  </si>
  <si>
    <t>Цилиндр навивной RWL 100 Кф D 42 T 100</t>
  </si>
  <si>
    <t>Цилиндр навивной RWL 100 Кф D 45 T 100</t>
  </si>
  <si>
    <t>Цилиндр навивной RWL 100 Кф D 48 T 100</t>
  </si>
  <si>
    <t>Цилиндр навивной RWL 100 Кф D 57 T 100</t>
  </si>
  <si>
    <t>Цилиндр навивной RWL 100 Кф D 60 T 100</t>
  </si>
  <si>
    <t>Цилиндр навивной RWL 100 Кф D 70 T 100</t>
  </si>
  <si>
    <t>Цилиндр навивной RWL 100 Кф D 76 T 100</t>
  </si>
  <si>
    <t>Цилиндр навивной RWL 100 Кф D 83 T 100</t>
  </si>
  <si>
    <t>Цилиндр навивной RWL 100 Кф D 89 T 100</t>
  </si>
  <si>
    <t>Цилиндр навивной RWL 100 Кф D 102 T 100</t>
  </si>
  <si>
    <t>Цилиндр навивной RWL 100 Кф D 108 T 100</t>
  </si>
  <si>
    <t>Цилиндр навивной RWL 100 Кф D 114 T 100</t>
  </si>
  <si>
    <t>Цилиндр навивной RWL 100 Кф D 133 T 100</t>
  </si>
  <si>
    <t>Цилиндр навивной RWL 100 Кф D 140 T 100</t>
  </si>
  <si>
    <t>Цилиндр навивной RWL 100 Кф D 159 T 100</t>
  </si>
  <si>
    <t>Цилиндр навивной RWL 100 Кф D 169 T 100</t>
  </si>
  <si>
    <t>Цилиндр навивной RWL 100 Кф D 194 T 100</t>
  </si>
  <si>
    <t>Цилиндр навивной RWL 100 Кф D 205 T 100</t>
  </si>
  <si>
    <t>Цилиндр навивной RWL 100 Кф D 219 T 100</t>
  </si>
  <si>
    <t xml:space="preserve">Цилиндр RWL 80 Кф1 D 21 Т 20 </t>
  </si>
  <si>
    <t xml:space="preserve">Цилиндр RWL 80 Кф1 D 25 Т 20 </t>
  </si>
  <si>
    <t xml:space="preserve">Цилиндр RWL 80 Кф1 D 28 Т 20 </t>
  </si>
  <si>
    <t xml:space="preserve">Цилиндр RWL 80 Кф1 D 32 Т 20 </t>
  </si>
  <si>
    <t xml:space="preserve">Цилиндр RWL 80 Кф1 D 35 Т 20 </t>
  </si>
  <si>
    <t xml:space="preserve">Цилиндр RWL 80 Кф1 D 38 Т 20 </t>
  </si>
  <si>
    <t xml:space="preserve">Цилиндр RWL 80 Кф1 D 42 Т 20 </t>
  </si>
  <si>
    <t xml:space="preserve">Цилиндр RWL 80 Кф1 D 45 Т 20 </t>
  </si>
  <si>
    <t xml:space="preserve">Цилиндр RWL 80 Кф1 D 48 Т 20 </t>
  </si>
  <si>
    <t xml:space="preserve">Цилиндр RWL 80 Кф1 D 54 Т 20 </t>
  </si>
  <si>
    <t xml:space="preserve">Цилиндр RWL 80 Кф1 D 57 Т 20 </t>
  </si>
  <si>
    <t xml:space="preserve">Цилиндр RWL 80 Кф1 D 60 Т 20 </t>
  </si>
  <si>
    <t xml:space="preserve">Цилиндр RWL 80 Кф1 D 64 Т 20 </t>
  </si>
  <si>
    <t xml:space="preserve">Цилиндр RWL 80 Кф1 D 18 Т 25 </t>
  </si>
  <si>
    <t xml:space="preserve">Цилиндр RWL 80 Кф1 D 21 Т 25 </t>
  </si>
  <si>
    <t xml:space="preserve">Цилиндр RWL 80 Кф1 D 25 Т 25 </t>
  </si>
  <si>
    <t xml:space="preserve">Цилиндр RWL 80 Кф1 D 28 Т 25 </t>
  </si>
  <si>
    <t xml:space="preserve">Цилиндр RWL 80 Кф1 D 32 Т 25 </t>
  </si>
  <si>
    <t xml:space="preserve">Цилиндр RWL 80 Кф1 D 35 Т 25 </t>
  </si>
  <si>
    <t xml:space="preserve">Цилиндр RWL 80 Кф1 D 38 Т 25 </t>
  </si>
  <si>
    <t xml:space="preserve">Цилиндр RWL 80 Кф1 D 42 Т 25 </t>
  </si>
  <si>
    <t xml:space="preserve">Цилиндр RWL 80 Кф1 D 45 Т 25 </t>
  </si>
  <si>
    <t xml:space="preserve">Цилиндр RWL 80 Кф1 D 48 Т 25 </t>
  </si>
  <si>
    <t xml:space="preserve">Цилиндр RWL 80 Кф1 D 54 Т 25 </t>
  </si>
  <si>
    <t xml:space="preserve">Цилиндр RWL 80 Кф1 D 57 Т 25 </t>
  </si>
  <si>
    <t xml:space="preserve">Цилиндр RWL 80 Кф1 D 60 Т 25 </t>
  </si>
  <si>
    <t xml:space="preserve">Цилиндр RWL 80 Кф1 D 64 Т 25 </t>
  </si>
  <si>
    <t xml:space="preserve">Цилиндр RWL 80 Кф1 D 70 Т 25 </t>
  </si>
  <si>
    <t xml:space="preserve">Цилиндр RWL 80 Кф1 D 18 Т 30 </t>
  </si>
  <si>
    <t xml:space="preserve">Цилиндр RWL 80 Кф1 D 21 Т 30 </t>
  </si>
  <si>
    <t xml:space="preserve">Цилиндр RWL 80 Кф1 D 25 Т 30 </t>
  </si>
  <si>
    <t xml:space="preserve">Цилиндр RWL 80 Кф1 D 28 Т 30 </t>
  </si>
  <si>
    <t xml:space="preserve">Цилиндр RWL 80 Кф1 D 32 Т 30 </t>
  </si>
  <si>
    <t xml:space="preserve">Цилиндр RWL 80 Кф1 D 35 Т 30 </t>
  </si>
  <si>
    <t xml:space="preserve">Цилиндр RWL 80 Кф1 D 38 Т 30 </t>
  </si>
  <si>
    <t xml:space="preserve">Цилиндр RWL 80 Кф1 D 42 Т 30 </t>
  </si>
  <si>
    <t xml:space="preserve">Цилиндр RWL 80 Кф1 D 45 Т 30 </t>
  </si>
  <si>
    <t xml:space="preserve">Цилиндр RWL 80 Кф1 D 48 Т 30 </t>
  </si>
  <si>
    <t xml:space="preserve">Цилиндр RWL 80 Кф1 D 54 Т 30 </t>
  </si>
  <si>
    <t xml:space="preserve">Цилиндр RWL 80 Кф1 D 57 Т 30 </t>
  </si>
  <si>
    <t xml:space="preserve">Цилиндр RWL 80 Кф1 D 60 Т 30 </t>
  </si>
  <si>
    <t xml:space="preserve">Цилиндр RWL 80 Кф1 D 64 Т 30 </t>
  </si>
  <si>
    <t xml:space="preserve">Цилиндр RWL 80 Кф1 D 70 Т 30 </t>
  </si>
  <si>
    <t xml:space="preserve">Цилиндр RWL 80 Кф1 D 76 Т 30 </t>
  </si>
  <si>
    <t xml:space="preserve">Цилиндр RWL 80 Кф1 D 83 Т 30 </t>
  </si>
  <si>
    <t xml:space="preserve">Цилиндр RWL 80 Кф1 D 89 Т 30 </t>
  </si>
  <si>
    <t xml:space="preserve">Цилиндр RWL 80 Кф1 D 102 Т 30 </t>
  </si>
  <si>
    <t xml:space="preserve">Цилиндр RWL 80 Кф1 D 108 Т 30 </t>
  </si>
  <si>
    <t xml:space="preserve">Цилиндр RWL 80 Кф1 D 114 Т 30 </t>
  </si>
  <si>
    <t xml:space="preserve">Цилиндр RWL 80 Кф1 D 133 Т 30 </t>
  </si>
  <si>
    <t xml:space="preserve">Цилиндр RWL 80 Кф1 D 140 Т 30 </t>
  </si>
  <si>
    <t xml:space="preserve">Цилиндр RWL 80 Кф1 D 159 Т 30 </t>
  </si>
  <si>
    <t xml:space="preserve">Цилиндр RWL 80 Кф1 D 169 Т 30 </t>
  </si>
  <si>
    <t xml:space="preserve">Цилиндр RWL 80 Кф1 D 194 Т 30 </t>
  </si>
  <si>
    <t xml:space="preserve">Цилиндр RWL 80 Кф1 D 205 Т 30 </t>
  </si>
  <si>
    <t xml:space="preserve">Цилиндр RWL 80 Кф1 D 219 Т 30 </t>
  </si>
  <si>
    <t xml:space="preserve">Цилиндр RWL 80 Кф1 D 245 Т 30 </t>
  </si>
  <si>
    <t xml:space="preserve">Цилиндр RWL 80 Кф1 D 273 Т 30 </t>
  </si>
  <si>
    <t xml:space="preserve">Цилиндр RWL 80 Кф1 D 18 Т 40 </t>
  </si>
  <si>
    <t xml:space="preserve">Цилиндр RWL 80 Кф1 D 21 Т 40 </t>
  </si>
  <si>
    <t xml:space="preserve">Цилиндр RWL 80 Кф1 D 25 Т 40 </t>
  </si>
  <si>
    <t xml:space="preserve">Цилиндр RWL 80 Кф1 D 28 Т 40 </t>
  </si>
  <si>
    <t xml:space="preserve">Цилиндр RWL 80 Кф1 D 32 Т 40 </t>
  </si>
  <si>
    <t xml:space="preserve">Цилиндр RWL 80 Кф1 D 35 Т 40 </t>
  </si>
  <si>
    <t xml:space="preserve">Цилиндр RWL 80 Кф1 D 38 Т 40 </t>
  </si>
  <si>
    <t xml:space="preserve">Цилиндр RWL 80 Кф1 D 42 Т 40 </t>
  </si>
  <si>
    <t xml:space="preserve">Цилиндр RWL 80 Кф1 D 45 Т 40 </t>
  </si>
  <si>
    <t xml:space="preserve">Цилиндр RWL 80 Кф1 D 48 Т 40 </t>
  </si>
  <si>
    <t xml:space="preserve">Цилиндр RWL 80 Кф1 D 54 Т 40 </t>
  </si>
  <si>
    <t xml:space="preserve">Цилиндр RWL 80 Кф1 D 57 Т 40 </t>
  </si>
  <si>
    <t xml:space="preserve">Цилиндр RWL 80 Кф1 D 60 Т 40 </t>
  </si>
  <si>
    <t xml:space="preserve">Цилиндр RWL 80 Кф1 D 64 Т 40 </t>
  </si>
  <si>
    <t xml:space="preserve">Цилиндр RWL 80 Кф1 D 70 Т 40 </t>
  </si>
  <si>
    <t xml:space="preserve">Цилиндр RWL 80 Кф1 D 76 Т 40 </t>
  </si>
  <si>
    <t xml:space="preserve">Цилиндр RWL 80 Кф1 D 83 Т 40 </t>
  </si>
  <si>
    <t xml:space="preserve">Цилиндр RWL 80 Кф1 D 89 Т 40 </t>
  </si>
  <si>
    <t xml:space="preserve">Цилиндр RWL 80 Кф1 D 102 Т 40 </t>
  </si>
  <si>
    <t xml:space="preserve">Цилиндр RWL 80 Кф1 D 108 Т 40 </t>
  </si>
  <si>
    <t xml:space="preserve">Цилиндр RWL 80 Кф1 D 114 Т 40 </t>
  </si>
  <si>
    <t xml:space="preserve">Цилиндр RWL 80 Кф1 D 133 Т 40 </t>
  </si>
  <si>
    <t xml:space="preserve">Цилиндр RWL 80 Кф1 D 140 Т 40 </t>
  </si>
  <si>
    <t xml:space="preserve">Цилиндр RWL 80 Кф1 D 159 Т 40 </t>
  </si>
  <si>
    <t xml:space="preserve">Цилиндр RWL 80 Кф1 D 169 Т 40 </t>
  </si>
  <si>
    <t xml:space="preserve">Цилиндр RWL 80 Кф1 D 194 Т 40 </t>
  </si>
  <si>
    <t xml:space="preserve">Цилиндр RWL 80 Кф1 D 205 Т 40 </t>
  </si>
  <si>
    <t xml:space="preserve">Цилиндр RWL 80 Кф1 D 219 Т 40 </t>
  </si>
  <si>
    <t xml:space="preserve">Цилиндр RWL 80 Кф1 D 245 Т 40 </t>
  </si>
  <si>
    <t xml:space="preserve">Цилиндр RWL 80 Кф1 D 273 Т 40 </t>
  </si>
  <si>
    <t xml:space="preserve">Цилиндр RWL 80 Кф1 D 18 Т 50 </t>
  </si>
  <si>
    <t xml:space="preserve">Цилиндр RWL 80 Кф1 D 21 Т 50 </t>
  </si>
  <si>
    <t xml:space="preserve">Цилиндр RWL 80 Кф1 D 25 Т 50 </t>
  </si>
  <si>
    <t xml:space="preserve">Цилиндр RWL 80 Кф1 D 28 Т 50 </t>
  </si>
  <si>
    <t xml:space="preserve">Цилиндр RWL 80 Кф1 D 32 Т 50 </t>
  </si>
  <si>
    <t xml:space="preserve">Цилиндр RWL 80 Кф1 D 35 Т 50 </t>
  </si>
  <si>
    <t xml:space="preserve">Цилиндр RWL 80 Кф1 D 38 Т 50 </t>
  </si>
  <si>
    <t xml:space="preserve">Цилиндр RWL 80 Кф1 D 42 Т 50 </t>
  </si>
  <si>
    <t xml:space="preserve">Цилиндр RWL 80 Кф1 D 45 Т 50 </t>
  </si>
  <si>
    <t xml:space="preserve">Цилиндр RWL 80 Кф1 D 48 Т 50 </t>
  </si>
  <si>
    <t xml:space="preserve">Цилиндр RWL 80 Кф1 D 54 Т 50 </t>
  </si>
  <si>
    <t xml:space="preserve">Цилиндр RWL 80 Кф1 D 57 Т 50 </t>
  </si>
  <si>
    <t xml:space="preserve">Цилиндр RWL 80 Кф1 D 60 Т 50 </t>
  </si>
  <si>
    <t xml:space="preserve">Цилиндр RWL 80 Кф1 D 64 Т 50 </t>
  </si>
  <si>
    <t xml:space="preserve">Цилиндр RWL 80 Кф1 D 70 Т 50 </t>
  </si>
  <si>
    <t xml:space="preserve">Цилиндр RWL 80 Кф1 D 76 Т 50 </t>
  </si>
  <si>
    <t xml:space="preserve">Цилиндр RWL 80 Кф1 D 83 Т 50 </t>
  </si>
  <si>
    <t xml:space="preserve">Цилиндр RWL 80 Кф1 D 89 Т 50 </t>
  </si>
  <si>
    <t xml:space="preserve">Цилиндр RWL 80 Кф1 D 102 Т 50 </t>
  </si>
  <si>
    <t xml:space="preserve">Цилиндр RWL 80 Кф1 D 108 Т 50 </t>
  </si>
  <si>
    <t xml:space="preserve">Цилиндр RWL 80 Кф1 D 114 Т 50 </t>
  </si>
  <si>
    <t xml:space="preserve">Цилиндр RWL 80 Кф1 D 133 Т 50 </t>
  </si>
  <si>
    <t xml:space="preserve">Цилиндр RWL 80 Кф1 D 140 Т 50 </t>
  </si>
  <si>
    <t xml:space="preserve">Цилиндр RWL 80 Кф1 D 159 Т 50 </t>
  </si>
  <si>
    <t xml:space="preserve">Цилиндр RWL 80 Кф1 D 169 Т 50 </t>
  </si>
  <si>
    <t xml:space="preserve">Цилиндр RWL 80 Кф1 D 194 Т 50 </t>
  </si>
  <si>
    <t xml:space="preserve">Цилиндр RWL 80 Кф1 D 205 Т 50 </t>
  </si>
  <si>
    <t xml:space="preserve">Цилиндр RWL 80 Кф1 D 219 Т 50 </t>
  </si>
  <si>
    <t xml:space="preserve">Цилиндр RWL 80 Кф1 D 245 Т 50 </t>
  </si>
  <si>
    <t xml:space="preserve">Цилиндр RWL 80 Кф1 D 273 Т 50 </t>
  </si>
  <si>
    <t xml:space="preserve">Цилиндр RWL 80 Кф1 D 18 Т 60 </t>
  </si>
  <si>
    <t xml:space="preserve">Цилиндр RWL 80 Кф1 D 21 Т 60 </t>
  </si>
  <si>
    <t xml:space="preserve">Цилиндр RWL 80 Кф1 D 25 Т 60 </t>
  </si>
  <si>
    <t xml:space="preserve">Цилиндр RWL 80 Кф1 D 28 Т 60 </t>
  </si>
  <si>
    <t xml:space="preserve">Цилиндр RWL 80 Кф1 D 32 Т 60 </t>
  </si>
  <si>
    <t xml:space="preserve">Цилиндр RWL 80 Кф1 D 35 Т 60 </t>
  </si>
  <si>
    <t xml:space="preserve">Цилиндр RWL 80 Кф1 D 38 Т 60 </t>
  </si>
  <si>
    <t xml:space="preserve">Цилиндр RWL 80 Кф1 D 42 Т 60 </t>
  </si>
  <si>
    <t xml:space="preserve">Цилиндр RWL 80 Кф1 D 45 Т 60 </t>
  </si>
  <si>
    <t xml:space="preserve">Цилиндр RWL 80 Кф1 D 48 Т 60 </t>
  </si>
  <si>
    <t xml:space="preserve">Цилиндр RWL 80 Кф1 D 54 Т 60 </t>
  </si>
  <si>
    <t xml:space="preserve">Цилиндр RWL 80 Кф1 D 57 Т 60 </t>
  </si>
  <si>
    <t xml:space="preserve">Цилиндр RWL 80 Кф1 D 60 Т 60 </t>
  </si>
  <si>
    <t xml:space="preserve">Цилиндр RWL 80 Кф1 D 64 Т 60 </t>
  </si>
  <si>
    <t xml:space="preserve">Цилиндр RWL 80 Кф1 D 70 Т 60 </t>
  </si>
  <si>
    <t xml:space="preserve">Цилиндр RWL 80 Кф1 D 76 Т 60 </t>
  </si>
  <si>
    <t xml:space="preserve">Цилиндр RWL 80 Кф1 D 83 Т 60 </t>
  </si>
  <si>
    <t xml:space="preserve">Цилиндр RWL 80 Кф1 D 89 Т 60 </t>
  </si>
  <si>
    <t xml:space="preserve">Цилиндр RWL 80 Кф1 D 102 Т 60 </t>
  </si>
  <si>
    <t xml:space="preserve">Цилиндр RWL 80 Кф1 D 108 Т 60 </t>
  </si>
  <si>
    <t xml:space="preserve">Цилиндр RWL 80 Кф1 D 114 Т 60 </t>
  </si>
  <si>
    <t xml:space="preserve">Цилиндр RWL 80 Кф1 D 133 Т 60 </t>
  </si>
  <si>
    <t xml:space="preserve">Цилиндр RWL 80 Кф1 D 140 Т 60 </t>
  </si>
  <si>
    <t xml:space="preserve">Цилиндр RWL 80 Кф1 D 159 Т 60 </t>
  </si>
  <si>
    <t xml:space="preserve">Цилиндр RWL 80 Кф1 D 169 Т 60 </t>
  </si>
  <si>
    <t xml:space="preserve">Цилиндр RWL 80 Кф1 D 194 Т 60 </t>
  </si>
  <si>
    <t xml:space="preserve">Цилиндр RWL 80 Кф1 D 205 Т 60 </t>
  </si>
  <si>
    <t xml:space="preserve">Цилиндр RWL 80 Кф1 D 219 Т 60 </t>
  </si>
  <si>
    <t xml:space="preserve">Цилиндр RWL 80 Кф1 D 245 Т 60 </t>
  </si>
  <si>
    <t xml:space="preserve">Цилиндр RWL 80 Кф1 D 273 Т 60 </t>
  </si>
  <si>
    <t xml:space="preserve">Цилиндр RWL 80 Кф1 D 18 Т 70 </t>
  </si>
  <si>
    <t xml:space="preserve">Цилиндр RWL 80 Кф1 D 21 Т 70 </t>
  </si>
  <si>
    <t xml:space="preserve">Цилиндр RWL 80 Кф1 D 25 Т 70 </t>
  </si>
  <si>
    <t xml:space="preserve">Цилиндр RWL 80 Кф1 D 28 Т 70 </t>
  </si>
  <si>
    <t xml:space="preserve">Цилиндр RWL 80 Кф1 D 32 Т 70 </t>
  </si>
  <si>
    <t xml:space="preserve">Цилиндр RWL 80 Кф1 D 35 Т 70 </t>
  </si>
  <si>
    <t xml:space="preserve">Цилиндр RWL 80 Кф1 D 38 Т 70 </t>
  </si>
  <si>
    <t xml:space="preserve">Цилиндр RWL 80 Кф1 D 42 Т 70 </t>
  </si>
  <si>
    <t xml:space="preserve">Цилиндр RWL 80 Кф1 D 45 Т 70 </t>
  </si>
  <si>
    <t xml:space="preserve">Цилиндр RWL 80 Кф1 D 48 Т 70 </t>
  </si>
  <si>
    <t xml:space="preserve">Цилиндр RWL 80 Кф1 D 54 Т 70 </t>
  </si>
  <si>
    <t xml:space="preserve">Цилиндр RWL 80 Кф1 D 57 Т 70 </t>
  </si>
  <si>
    <t xml:space="preserve">Цилиндр RWL 80 Кф1 D 60 Т 70 </t>
  </si>
  <si>
    <t xml:space="preserve">Цилиндр RWL 80 Кф1 D 64 Т 70 </t>
  </si>
  <si>
    <t xml:space="preserve">Цилиндр RWL 80 Кф1 D 70 Т 70 </t>
  </si>
  <si>
    <t xml:space="preserve">Цилиндр RWL 80 Кф1 D 76 Т 70 </t>
  </si>
  <si>
    <t xml:space="preserve">Цилиндр RWL 80 Кф1 D 83 Т 70 </t>
  </si>
  <si>
    <t xml:space="preserve">Цилиндр RWL 80 Кф1 D 89 Т 70 </t>
  </si>
  <si>
    <t xml:space="preserve">Цилиндр RWL 80 Кф1 D 102 Т 70 </t>
  </si>
  <si>
    <t xml:space="preserve">Цилиндр RWL 80 Кф1 D 108 Т 70 </t>
  </si>
  <si>
    <t xml:space="preserve">Цилиндр RWL 80 Кф1 D 114 Т 70 </t>
  </si>
  <si>
    <t xml:space="preserve">Цилиндр RWL 80 Кф1 D 133 Т 70 </t>
  </si>
  <si>
    <t xml:space="preserve">Цилиндр RWL 80 Кф1 D 140 Т 70 </t>
  </si>
  <si>
    <t xml:space="preserve">Цилиндр RWL 80 Кф1 D 159 Т 70 </t>
  </si>
  <si>
    <t xml:space="preserve">Цилиндр RWL 80 Кф1 D 169 Т 70 </t>
  </si>
  <si>
    <t xml:space="preserve">Цилиндр RWL 80 Кф1 D 194 Т 70 </t>
  </si>
  <si>
    <t xml:space="preserve">Цилиндр RWL 80 Кф1 D 205 Т 70 </t>
  </si>
  <si>
    <t xml:space="preserve">Цилиндр RWL 80 Кф1 D 219 Т 70 </t>
  </si>
  <si>
    <t xml:space="preserve">Цилиндр RWL 80 Кф1 D 245 Т 70 </t>
  </si>
  <si>
    <t xml:space="preserve">Цилиндр RWL 80 Кф1 D 273 Т 70 </t>
  </si>
  <si>
    <t xml:space="preserve">Цилиндр RWL 80 Кф1 D 18 Т 80 </t>
  </si>
  <si>
    <t xml:space="preserve">Цилиндр RWL 80 Кф1 D 21 Т 80 </t>
  </si>
  <si>
    <t xml:space="preserve">Цилиндр RWL 80 Кф1 D 25 Т 80 </t>
  </si>
  <si>
    <t xml:space="preserve">Цилиндр RWL 80 Кф1 D 28 Т 80 </t>
  </si>
  <si>
    <t xml:space="preserve">Цилиндр RWL 80 Кф1 D 32 Т 80 </t>
  </si>
  <si>
    <t xml:space="preserve">Цилиндр RWL 80 Кф1 D 35 Т 80 </t>
  </si>
  <si>
    <t xml:space="preserve">Цилиндр RWL 80 Кф1 D 38 Т 80 </t>
  </si>
  <si>
    <t xml:space="preserve">Цилиндр RWL 80 Кф1 D 42 Т 80 </t>
  </si>
  <si>
    <t xml:space="preserve">Цилиндр RWL 80 Кф1 D 45 Т 80 </t>
  </si>
  <si>
    <t xml:space="preserve">Цилиндр RWL 80 Кф1 D 48 Т 80 </t>
  </si>
  <si>
    <t xml:space="preserve">Цилиндр RWL 80 Кф1 D 54 Т 80 </t>
  </si>
  <si>
    <t xml:space="preserve">Цилиндр RWL 80 Кф1 D 57 Т 80 </t>
  </si>
  <si>
    <t xml:space="preserve">Цилиндр RWL 80 Кф1 D 60 Т 80 </t>
  </si>
  <si>
    <t xml:space="preserve">Цилиндр RWL 80 Кф1 D 64 Т 80 </t>
  </si>
  <si>
    <t xml:space="preserve">Цилиндр RWL 80 Кф1 D 70 Т 80 </t>
  </si>
  <si>
    <t xml:space="preserve">Цилиндр RWL 80 Кф1 D 76 Т 80 </t>
  </si>
  <si>
    <t xml:space="preserve">Цилиндр RWL 80 Кф1 D 83 Т 80 </t>
  </si>
  <si>
    <t xml:space="preserve">Цилиндр RWL 80 Кф1 D 89 Т 80 </t>
  </si>
  <si>
    <t xml:space="preserve">Цилиндр RWL 80 Кф1 D 102 Т 80 </t>
  </si>
  <si>
    <t xml:space="preserve">Цилиндр RWL 80 Кф1 D 108 Т 80 </t>
  </si>
  <si>
    <t xml:space="preserve">Цилиндр RWL 80 Кф1 D 114 Т 80 </t>
  </si>
  <si>
    <t xml:space="preserve">Цилиндр RWL 80 Кф1 D 133 Т 80 </t>
  </si>
  <si>
    <t xml:space="preserve">Цилиндр RWL 80 Кф1 D 140 Т 80 </t>
  </si>
  <si>
    <t xml:space="preserve">Цилиндр RWL 80 Кф1 D 159 Т 80 </t>
  </si>
  <si>
    <t xml:space="preserve">Цилиндр RWL 80 Кф1 D 169 Т 80 </t>
  </si>
  <si>
    <t xml:space="preserve">Цилиндр RWL 80 Кф1 D 194 Т 80 </t>
  </si>
  <si>
    <t xml:space="preserve">Цилиндр RWL 80 Кф1 D 205 Т 80 </t>
  </si>
  <si>
    <t xml:space="preserve">Цилиндр RWL 80 Кф1 D 219 Т 80 </t>
  </si>
  <si>
    <t xml:space="preserve">Цилиндр RWL 80 Кф1 D 245 Т 80 </t>
  </si>
  <si>
    <t xml:space="preserve">Цилиндр RWL 80 Кф1 D 273 Т 80 </t>
  </si>
  <si>
    <t>Цилиндр RWL 80 Кф D 18 T 20</t>
  </si>
  <si>
    <t>Цилиндр RWL 80 Кф D 21 T 20</t>
  </si>
  <si>
    <t>Цилиндр RWL 80 Кф D 25 T 20</t>
  </si>
  <si>
    <t>Цилиндр RWL 80 Кф D 28 T 20</t>
  </si>
  <si>
    <t>Цилиндр RWL 80 Кф D 32 T 20</t>
  </si>
  <si>
    <t>Цилиндр RWL 80 Кф D 35 T 20</t>
  </si>
  <si>
    <t>Цилиндр RWL 80 Кф D 38 T 20</t>
  </si>
  <si>
    <t>Цилиндр RWL 80 Кф D 42 T 20</t>
  </si>
  <si>
    <t>Цилиндр RWL 80 Кф D 45 T 20</t>
  </si>
  <si>
    <t>Цилиндр RWL 80 Кф D 48 T 20</t>
  </si>
  <si>
    <t>Цилиндр RWL 80 Кф D 54 T 20</t>
  </si>
  <si>
    <t>Цилиндр RWL 80 Кф D 57 T 20</t>
  </si>
  <si>
    <t>Цилиндр RWL 80 Кф D 60 T 20</t>
  </si>
  <si>
    <t>Цилиндр RWL 80 Кф D 64 T 20</t>
  </si>
  <si>
    <t>Цилиндр RWL 80 Кф D 18 T 25</t>
  </si>
  <si>
    <t>Цилиндр RWL 80 Кф D 21 T 25</t>
  </si>
  <si>
    <t>Цилиндр RWL 80 Кф D 25 T 25</t>
  </si>
  <si>
    <t>Цилиндр RWL 80 Кф D 28 T 25</t>
  </si>
  <si>
    <t>Цилиндр RWL 80 Кф D 32 T 25</t>
  </si>
  <si>
    <t>Цилиндр RWL 80 Кф D 35 T 25</t>
  </si>
  <si>
    <t>Цилиндр RWL 80 Кф D 38 T 25</t>
  </si>
  <si>
    <t>Цилиндр RWL 80 Кф D 42 T 25</t>
  </si>
  <si>
    <t>Цилиндр RWL 80 Кф D 45 T 25</t>
  </si>
  <si>
    <t>Цилиндр RWL 80 Кф D 48 T 25</t>
  </si>
  <si>
    <t>Цилиндр RWL 80 Кф D 54 T 25</t>
  </si>
  <si>
    <t>Цилиндр RWL 80 Кф D 57 T 25</t>
  </si>
  <si>
    <t>Цилиндр RWL 80 Кф D 60 T 25</t>
  </si>
  <si>
    <t>Цилиндр RWL 80 Кф D 64 T 25</t>
  </si>
  <si>
    <t>Цилиндр RWL 80 Кф D 18 T 30</t>
  </si>
  <si>
    <t>Цилиндр RWL 80 Кф D 21 T 30</t>
  </si>
  <si>
    <t>Цилиндр RWL 80 Кф D 25 T 30</t>
  </si>
  <si>
    <t>Цилиндр RWL 80 Кф D 28 T 30</t>
  </si>
  <si>
    <t>Цилиндр RWL 80 Кф D 32 T 30</t>
  </si>
  <si>
    <t>Цилиндр RWL 80 Кф D 35 T 30</t>
  </si>
  <si>
    <t>Цилиндр RWL 80 Кф D 38 T 30</t>
  </si>
  <si>
    <t>Цилиндр RWL 80 Кф D 42 T 30</t>
  </si>
  <si>
    <t>Цилиндр RWL 80 Кф D 45 T 30</t>
  </si>
  <si>
    <t>Цилиндр RWL 80 Кф D 48 T 30</t>
  </si>
  <si>
    <t>Цилиндр RWL 80 Кф D 54 T 30</t>
  </si>
  <si>
    <t>Цилиндр RWL 80 Кф D 57 T 30</t>
  </si>
  <si>
    <t>Цилиндр RWL 80 Кф D 60 T 30</t>
  </si>
  <si>
    <t>Цилиндр RWL 80 Кф D 64 T 30</t>
  </si>
  <si>
    <t>Цилиндр RWL 80 Кф D 76 T 30</t>
  </si>
  <si>
    <t>Цилиндр RWL 80 Кф D 89 T 30</t>
  </si>
  <si>
    <t>Цилиндр RWL 80 Кф D 108 T 30</t>
  </si>
  <si>
    <t>Цилиндр RWL 80 Кф D 114 T 30</t>
  </si>
  <si>
    <t>Цилиндр RWL 80 Кф D 133 T 30</t>
  </si>
  <si>
    <t>Цилиндр RWL 80 Кф D 159 T 30</t>
  </si>
  <si>
    <t>Цилиндр RWL 80 Кф D 18 T 40</t>
  </si>
  <si>
    <t>Цилиндр RWL 80 Кф D 21 T 40</t>
  </si>
  <si>
    <t>Цилиндр RWL 80 Кф D 25 T 40</t>
  </si>
  <si>
    <t>Цилиндр RWL 80 Кф D 28 T 40</t>
  </si>
  <si>
    <t>Цилиндр RWL 80 Кф D 32 T 40</t>
  </si>
  <si>
    <t>Цилиндр RWL 80 Кф D 35 T 40</t>
  </si>
  <si>
    <t>Цилиндр RWL 80 Кф D 38 T 40</t>
  </si>
  <si>
    <t>Цилиндр RWL 80 Кф D 42 T 40</t>
  </si>
  <si>
    <t>Цилиндр RWL 80 Кф D 45 T 40</t>
  </si>
  <si>
    <t>Цилиндр RWL 80 Кф D 48 T 40</t>
  </si>
  <si>
    <t>Цилиндр RWL 80 Кф D 54 T 40</t>
  </si>
  <si>
    <t>Цилиндр RWL 80 Кф D 57 T 40</t>
  </si>
  <si>
    <t>Цилиндр RWL 80 Кф D 60 T 40</t>
  </si>
  <si>
    <t>Цилиндр RWL 80 Кф D 64 T 40</t>
  </si>
  <si>
    <t>Цилиндр RWL 80 Кф D 76 T 40</t>
  </si>
  <si>
    <t>Цилиндр RWL 80 Кф D 89 T 40</t>
  </si>
  <si>
    <t>Цилиндр RWL 80 Кф D 108 T 40</t>
  </si>
  <si>
    <t>Цилиндр RWL 80 Кф D 114 T 40</t>
  </si>
  <si>
    <t>Цилиндр RWL 80 Кф D 133 T 40</t>
  </si>
  <si>
    <t>Цилиндр RWL 80 Кф D 159 T 40</t>
  </si>
  <si>
    <t>Цилиндр RWL 80 Кф D 18 T 50</t>
  </si>
  <si>
    <t>Цилиндр RWL 80 Кф D 21 T 50</t>
  </si>
  <si>
    <t>Цилиндр RWL 80 Кф D 25 T 50</t>
  </si>
  <si>
    <t>Цилиндр RWL 80 Кф D 28 T 50</t>
  </si>
  <si>
    <t>Цилиндр RWL 80 Кф D 32 T 50</t>
  </si>
  <si>
    <t>Цилиндр RWL 80 Кф D 35 T 50</t>
  </si>
  <si>
    <t>Цилиндр RWL 80 Кф D 38 T 50</t>
  </si>
  <si>
    <t>Цилиндр RWL 80 Кф D 42 T 50</t>
  </si>
  <si>
    <t>Цилиндр RWL 80 Кф D 45 T 50</t>
  </si>
  <si>
    <t>Цилиндр RWL 80 Кф D 48 T 50</t>
  </si>
  <si>
    <t>Цилиндр RWL 80 Кф D 54 T 50</t>
  </si>
  <si>
    <t>Цилиндр RWL 80 Кф D 57 T 50</t>
  </si>
  <si>
    <t>Цилиндр RWL 80 Кф D 60 T 50</t>
  </si>
  <si>
    <t>Цилиндр RWL 80 Кф D 64 T 50</t>
  </si>
  <si>
    <t>Цилиндр RWL 80 Кф D 76 T 50</t>
  </si>
  <si>
    <t>Цилиндр RWL 80 Кф D 89 T 50</t>
  </si>
  <si>
    <t>Цилиндр RWL 80 Кф D 108 T 50</t>
  </si>
  <si>
    <t>Цилиндр RWL 80 Кф D 114 T 50</t>
  </si>
  <si>
    <t>Цилиндр RWL 80 Кф D 133 T 50</t>
  </si>
  <si>
    <t>Цилиндр RWL 80 Кф D 159 T 50</t>
  </si>
  <si>
    <t>Цилиндр навивной RWL 150 D 28 T 25</t>
  </si>
  <si>
    <t>Цилиндр навивной RWL 150 D 32 T 25</t>
  </si>
  <si>
    <t>Цилиндр навивной RWL 150 D 35 T 25</t>
  </si>
  <si>
    <t>Цилиндр навивной RWL 150 D 38 T 25</t>
  </si>
  <si>
    <t>Цилиндр навивной RWL 150 D 42 T 25</t>
  </si>
  <si>
    <t>Цилиндр навивной RWL 150 D 45 T 25</t>
  </si>
  <si>
    <t>Цилиндр навивной RWL 150 D 48 T 25</t>
  </si>
  <si>
    <t>Цилиндр навивной RWL 150 D 54 T 25</t>
  </si>
  <si>
    <t>Цилиндр навивной RWL 150 D 57 T 25</t>
  </si>
  <si>
    <t>Цилиндр навивной RWL 150 D 60 T 25</t>
  </si>
  <si>
    <t>Цилиндр навивной RWL 150 D 64 T 25</t>
  </si>
  <si>
    <t>Цилиндр навивной RWL 150 D 76 T 25</t>
  </si>
  <si>
    <t>Цилиндр навивной RWL 150 D 89 T 25</t>
  </si>
  <si>
    <t>Цилиндр навивной RWL 150 D 108 T 25</t>
  </si>
  <si>
    <t>Цилиндр навивной RWL 150 D 114 T 25</t>
  </si>
  <si>
    <t>Цилиндр навивной RWL 150 D 133 T 25</t>
  </si>
  <si>
    <t>Цилиндр навивной RWL 150 D 159 T 25</t>
  </si>
  <si>
    <t>Цилиндр навивной RWL 150 D 169 T 25</t>
  </si>
  <si>
    <t>Цилиндр навивной RWL 150 D 219 T 25</t>
  </si>
  <si>
    <t>Цилиндр навивной RWL 150 D 273 T 25</t>
  </si>
  <si>
    <t>Цилиндр навивной RWL 150 D 18 T 30</t>
  </si>
  <si>
    <t>Цилиндр навивной RWL 150 D 21 T 30</t>
  </si>
  <si>
    <t>Цилиндр навивной RWL 150 D 25 T 30</t>
  </si>
  <si>
    <t>Цилиндр навивной RWL 150 D 28 T 30</t>
  </si>
  <si>
    <t>Цилиндр навивной RWL 150 D 32 T 30</t>
  </si>
  <si>
    <t>Цилиндр навивной RWL 150 D 35 T 30</t>
  </si>
  <si>
    <t>Цилиндр навивной RWL 150 D 38 T 30</t>
  </si>
  <si>
    <t>Цилиндр навивной RWL 150 D 42 T 30</t>
  </si>
  <si>
    <t>Цилиндр навивной RWL 150 D 45 T 30</t>
  </si>
  <si>
    <t>Цилиндр навивной RWL 150 D 48 T 30</t>
  </si>
  <si>
    <t>Цилиндр навивной RWL 150 D 54 T 30</t>
  </si>
  <si>
    <t>Цилиндр навивной RWL 150 D 57 T 30</t>
  </si>
  <si>
    <t>Цилиндр навивной RWL 150 D 60 T 30</t>
  </si>
  <si>
    <t>Цилиндр навивной RWL 150 D 64 T 30</t>
  </si>
  <si>
    <t>Цилиндр навивной RWL 150 D 76 T 30</t>
  </si>
  <si>
    <t>Цилиндр навивной RWL 150 D 89 T 30</t>
  </si>
  <si>
    <t>Цилиндр навивной RWL 150 D 108 T 30</t>
  </si>
  <si>
    <t>Цилиндр навивной RWL 150 D 114 T 30</t>
  </si>
  <si>
    <t>Цилиндр навивной RWL 150 D 133 T 30</t>
  </si>
  <si>
    <t>Цилиндр навивной RWL 150 D 159 T 30</t>
  </si>
  <si>
    <t>Цилиндр навивной RWL 150 D 169 T 30</t>
  </si>
  <si>
    <t>Цилиндр навивной RWL 150 D 219 T 30</t>
  </si>
  <si>
    <t>Цилиндр навивной RWL 150 D 273 T 30</t>
  </si>
  <si>
    <t>Цилиндр навивной RWL 150 D 18 T 40</t>
  </si>
  <si>
    <t>Цилиндр навивной RWL 150 D 21 T 40</t>
  </si>
  <si>
    <t>Цилиндр навивной RWL 150 D 25 T 40</t>
  </si>
  <si>
    <t>Цилиндр навивной RWL 150 D 28 T 40</t>
  </si>
  <si>
    <t>Цилиндр навивной RWL 150 D 32 T 40</t>
  </si>
  <si>
    <t>Цилиндр навивной RWL 150 D 35 T 40</t>
  </si>
  <si>
    <t>Цилиндр навивной RWL 150 D 38 T 40</t>
  </si>
  <si>
    <t>Цилиндр навивной RWL 150 D 42 T 40</t>
  </si>
  <si>
    <t>Цилиндр навивной RWL 150 D 45 T 40</t>
  </si>
  <si>
    <t>Цилиндр навивной RWL 150 D 48 T 40</t>
  </si>
  <si>
    <t>Цилиндр навивной RWL 150 D 54 T 40</t>
  </si>
  <si>
    <t>Цилиндр навивной RWL 150 D 57 T 40</t>
  </si>
  <si>
    <t>Цилиндр навивной RWL 150 D 60 T 40</t>
  </si>
  <si>
    <t>Цилиндр навивной RWL 150 D 64 T 40</t>
  </si>
  <si>
    <t>Цилиндр навивной RWL 150 D 70 T 40</t>
  </si>
  <si>
    <t>Цилиндр навивной RWL 150 D 76 T 40</t>
  </si>
  <si>
    <t>Цилиндр навивной RWL 150 D 89 T 40</t>
  </si>
  <si>
    <t>Цилиндр навивной RWL 150 D 108 T 40</t>
  </si>
  <si>
    <t>Цилиндр навивной RWL 150 D 114 T 40</t>
  </si>
  <si>
    <t>Цилиндр навивной RWL 150 D 133 T 40</t>
  </si>
  <si>
    <t>Цилиндр навивной RWL 150 D 159 T 40</t>
  </si>
  <si>
    <t>Цилиндр навивной RWL 150 D 169 T 40</t>
  </si>
  <si>
    <t>Цилиндр навивной RWL 150 D 219 T 40</t>
  </si>
  <si>
    <t>Цилиндр навивной RWL 150 D 273 T 40</t>
  </si>
  <si>
    <t>Цилиндр навивной RWL 150 D 18 T 50</t>
  </si>
  <si>
    <t>Цилиндр навивной RWL 150 D 21 T 50</t>
  </si>
  <si>
    <t>Цилиндр навивной RWL 150 D 25 T 50</t>
  </si>
  <si>
    <t>Цилиндр навивной RWL 150 D 28 T 50</t>
  </si>
  <si>
    <t>Цилиндр навивной RWL 150 D 32 T 50</t>
  </si>
  <si>
    <t>Цилиндр навивной RWL 150 D 35 T 50</t>
  </si>
  <si>
    <t>Цилиндр навивной RWL 150 D 38 T 50</t>
  </si>
  <si>
    <t>Цилиндр навивной RWL 150 D 42 T 50</t>
  </si>
  <si>
    <t>Цилиндр навивной RWL 150 D 45 T 50</t>
  </si>
  <si>
    <t>Цилиндр навивной RWL 150 D 48 T 50</t>
  </si>
  <si>
    <t>Цилиндр навивной RWL 150 D 54 T 50</t>
  </si>
  <si>
    <t>Цилиндр навивной RWL 150 D 57 T 50</t>
  </si>
  <si>
    <t>Цилиндр навивной RWL 150 D 60 T 50</t>
  </si>
  <si>
    <t>Цилиндр навивной RWL 150 D 64 T 50</t>
  </si>
  <si>
    <t>Цилиндр навивной RWL 150 D 70 T 50</t>
  </si>
  <si>
    <t>Цилиндр навивной RWL 150 D 76 T 50</t>
  </si>
  <si>
    <t>Цилиндр навивной RWL 150 D 83 T 50</t>
  </si>
  <si>
    <t>Цилиндр навивной RWL 150 D 89 T 50</t>
  </si>
  <si>
    <t>Цилиндр навивной RWL 150 D 102 T 50</t>
  </si>
  <si>
    <t>Цилиндр навивной RWL 150 D 108 T 50</t>
  </si>
  <si>
    <t>Цилиндр навивной RWL 150 D 114 T 50</t>
  </si>
  <si>
    <t>Цилиндр навивной RWL 150 D 133 T 50</t>
  </si>
  <si>
    <t>Цилиндр навивной RWL 150 D 159 T 50</t>
  </si>
  <si>
    <t>Цилиндр навивной RWL 150 D 169 T 50</t>
  </si>
  <si>
    <t>Цилиндр навивной RWL 150 D 194 T 50</t>
  </si>
  <si>
    <t>Цилиндр навивной RWL 150 D 205 T 50</t>
  </si>
  <si>
    <t>Цилиндр навивной RWL 150 D 219 T 50</t>
  </si>
  <si>
    <t>Цилиндр навивной RWL 150 D 245 T 50</t>
  </si>
  <si>
    <t>Цилиндр навивной RWL 150 D 18 T 60</t>
  </si>
  <si>
    <t>Цилиндр навивной RWL 150 D 21 T 60</t>
  </si>
  <si>
    <t>Цилиндр навивной RWL 150 D 25 T 60</t>
  </si>
  <si>
    <t>Цилиндр навивной RWL 150 D 28 T 60</t>
  </si>
  <si>
    <t>Цилиндр навивной RWL 150 D 32 T 60</t>
  </si>
  <si>
    <t>Цилиндр навивной RWL 150 D 35 T 60</t>
  </si>
  <si>
    <t>Цилиндр навивной RWL 150 D 38 T 60</t>
  </si>
  <si>
    <t>Цилиндр навивной RWL 150 D 42 T 60</t>
  </si>
  <si>
    <t>Цилиндр навивной RWL 150 D 45 T 60</t>
  </si>
  <si>
    <t>Цилиндр навивной RWL 150 D 57 T 60</t>
  </si>
  <si>
    <t>Цилиндр навивной RWL 150 D 60 T 60</t>
  </si>
  <si>
    <t>Цилиндр навивной RWL 150 D 70 T 60</t>
  </si>
  <si>
    <t>Цилиндр навивной RWL 150 D 76 T 60</t>
  </si>
  <si>
    <t>Цилиндр навивной RWL 150 D 83 T 60</t>
  </si>
  <si>
    <t>Цилиндр навивной RWL 150 D 89 T 60</t>
  </si>
  <si>
    <t>Цилиндр навивной RWL 150 D 102 T 60</t>
  </si>
  <si>
    <t>Цилиндр навивной RWL 150 D 108 T 60</t>
  </si>
  <si>
    <t>Цилиндр навивной RWL 150 D 114 T 60</t>
  </si>
  <si>
    <t>Цилиндр навивной RWL 150 D 133 T 60</t>
  </si>
  <si>
    <t>Цилиндр навивной RWL 150 D 140 T 60</t>
  </si>
  <si>
    <t>Цилиндр навивной RWL 150 D 159 T 60</t>
  </si>
  <si>
    <t>Цилиндр навивной RWL 150 D 169 T 60</t>
  </si>
  <si>
    <t>Цилиндр навивной RWL 150 D 194 T 60</t>
  </si>
  <si>
    <t>Цилиндр навивной RWL 150 D 205 T 60</t>
  </si>
  <si>
    <t>Цилиндр навивной RWL 150 D 219 T 60</t>
  </si>
  <si>
    <t>Цилиндр навивной RWL 150 D 245 T 60</t>
  </si>
  <si>
    <t>Цилиндр навивной RWL 150 D 42 T 70</t>
  </si>
  <si>
    <t>Цилиндр навивной RWL 150 D 48 T 70</t>
  </si>
  <si>
    <t>Цилиндр навивной RWL 150 D 57 T 70</t>
  </si>
  <si>
    <t>Цилиндр навивной RWL 150 D 60 T 70</t>
  </si>
  <si>
    <t>Цилиндр навивной RWL 150 D 64 T 70</t>
  </si>
  <si>
    <t>Цилиндр навивной RWL 150 D 70 T 70</t>
  </si>
  <si>
    <t>Цилиндр навивной RWL 150 D 76 T 70</t>
  </si>
  <si>
    <t>Цилиндр навивной RWL 150 D 83 T 70</t>
  </si>
  <si>
    <t>Цилиндр навивной RWL 150 D 89 T 70</t>
  </si>
  <si>
    <t>Цилиндр навивной RWL 150 D 102 T 70</t>
  </si>
  <si>
    <t>Цилиндр навивной RWL 150 D 108 T 70</t>
  </si>
  <si>
    <t>Цилиндр навивной RWL 150 D 114 T 70</t>
  </si>
  <si>
    <t>Цилиндр навивной RWL 150 D 133 T 70</t>
  </si>
  <si>
    <t>Цилиндр навивной RWL 150 D 140 T 70</t>
  </si>
  <si>
    <t>Цилиндр навивной RWL 150 D 159 T 70</t>
  </si>
  <si>
    <t>Цилиндр навивной RWL 150 D 169 T 70</t>
  </si>
  <si>
    <t>Цилиндр навивной RWL 150 D 194 T 70</t>
  </si>
  <si>
    <t>Цилиндр навивной RWL 150 D 205 T 70</t>
  </si>
  <si>
    <t>Цилиндр навивной RWL 150 D 219 T 70</t>
  </si>
  <si>
    <t>Цилиндр навивной RWL 150 D 245 T 70</t>
  </si>
  <si>
    <t>Цилиндр навивной RWL 150 D 42 T 80</t>
  </si>
  <si>
    <t>Цилиндр навивной RWL 150 D 45 T 80</t>
  </si>
  <si>
    <t>Цилиндр навивной RWL 150 D 48 T 80</t>
  </si>
  <si>
    <t>Цилиндр навивной RWL 150 D 57 T 80</t>
  </si>
  <si>
    <t>Цилиндр навивной RWL 150 D 60 T 80</t>
  </si>
  <si>
    <t>Цилиндр навивной RWL 150 D 70 T 80</t>
  </si>
  <si>
    <t>Цилиндр навивной RWL 150 D 76 T 80</t>
  </si>
  <si>
    <t>Цилиндр навивной RWL 150 D 83 T 80</t>
  </si>
  <si>
    <t>Цилиндр навивной RWL 150 D 89 T 80</t>
  </si>
  <si>
    <t>Цилиндр навивной RWL 150 D 102 T 80</t>
  </si>
  <si>
    <t>Цилиндр навивной RWL 150 D 108 T 80</t>
  </si>
  <si>
    <t>Цилиндр навивной RWL 150 D 114 T 80</t>
  </si>
  <si>
    <t>Цилиндр навивной RWL 150 D 133 T 80</t>
  </si>
  <si>
    <t>Цилиндр навивной RWL 150 D 140 T 80</t>
  </si>
  <si>
    <t>Цилиндр навивной RWL 150 D 159 T 80</t>
  </si>
  <si>
    <t>Цилиндр навивной RWL 150 D 169 T 80</t>
  </si>
  <si>
    <t>Цилиндр навивной RWL 150 D 194 T 80</t>
  </si>
  <si>
    <t>Цилиндр навивной RWL 150 D 205 T 80</t>
  </si>
  <si>
    <t>Цилиндр навивной RWL 150 D 219 T 80</t>
  </si>
  <si>
    <t>Цилиндр навивной RWL 150 D 245 T 80</t>
  </si>
  <si>
    <t>Цилиндр навивной RWL 150 D 48 T 90</t>
  </si>
  <si>
    <t>Цилиндр навивной RWL 150 D 57 T 90</t>
  </si>
  <si>
    <t>Цилиндр навивной RWL 150 D 60 T 90</t>
  </si>
  <si>
    <t>Цилиндр навивной RWL 150 D 64 T 90</t>
  </si>
  <si>
    <t>Цилиндр навивной RWL 150 D 70 T 90</t>
  </si>
  <si>
    <t>Цилиндр навивной RWL 150 D 76 T 90</t>
  </si>
  <si>
    <t>Цилиндр навивной RWL 150 D 83 T 90</t>
  </si>
  <si>
    <t>Цилиндр навивной RWL 150 D 89 T 90</t>
  </si>
  <si>
    <t>Цилиндр навивной RWL 150 D 102 T 90</t>
  </si>
  <si>
    <t>Цилиндр навивной RWL 150 D 108 T 90</t>
  </si>
  <si>
    <t>Цилиндр навивной RWL 150 D 114 T 90</t>
  </si>
  <si>
    <t>Цилиндр навивной RWL 150 D 133 T 90</t>
  </si>
  <si>
    <t>Цилиндр навивной RWL 150 D 140 T 90</t>
  </si>
  <si>
    <t>Цилиндр навивной RWL 150 D 159 T 90</t>
  </si>
  <si>
    <t>Цилиндр навивной RWL 150 D 169 T 90</t>
  </si>
  <si>
    <t>Цилиндр навивной RWL 150 D 194 T 90</t>
  </si>
  <si>
    <t>Цилиндр навивной RWL 150 D 205 T 90</t>
  </si>
  <si>
    <t>Цилиндр навивной RWL 150 D 219 T 90</t>
  </si>
  <si>
    <t>Цилиндр навивной RWL 150 D 245 T 90</t>
  </si>
  <si>
    <t>Цилиндр навивной RWL 150 D 42 T 100</t>
  </si>
  <si>
    <t>Цилиндр навивной RWL 150 D 45 T 100</t>
  </si>
  <si>
    <t>Цилиндр навивной RWL 150 D 48 T 100</t>
  </si>
  <si>
    <t>Цилиндр навивной RWL 150 D 57 T 100</t>
  </si>
  <si>
    <t>Цилиндр навивной RWL 150 D 60 T 100</t>
  </si>
  <si>
    <t>Цилиндр навивной RWL 150 D 70 T 100</t>
  </si>
  <si>
    <t>Цилиндр навивной RWL 150 D 76 T 100</t>
  </si>
  <si>
    <t>Цилиндр навивной RWL 150 D 83 T 100</t>
  </si>
  <si>
    <t>Цилиндр навивной RWL 150 D 89 T 100</t>
  </si>
  <si>
    <t>Цилиндр навивной RWL 150 D 102 T 100</t>
  </si>
  <si>
    <t>Цилиндр навивной RWL 150 D 108 T 100</t>
  </si>
  <si>
    <t>Цилиндр навивной RWL 150 D 114 T 100</t>
  </si>
  <si>
    <t>Цилиндр навивной RWL 150 D 133 T 100</t>
  </si>
  <si>
    <t>Цилиндр навивной RWL 150 D 159 T 100</t>
  </si>
  <si>
    <t>Цилиндр навивной RWL 150 D 169 T 100</t>
  </si>
  <si>
    <t>Цилиндр навивной RWL 150 D 219 T 100</t>
  </si>
  <si>
    <t>20,25,30-80 мм
с шагом 10 мм</t>
  </si>
  <si>
    <t>ЦИЛИНДРЫ</t>
  </si>
  <si>
    <t>ВАЙРЕД МАТ (упаковка на паллету)</t>
  </si>
  <si>
    <t>ГП-00008569</t>
  </si>
  <si>
    <t>ГП-00008596</t>
  </si>
  <si>
    <t>ГП-00008571</t>
  </si>
  <si>
    <t>ГП-00008597</t>
  </si>
  <si>
    <t>ГП-00008598</t>
  </si>
  <si>
    <t>ГП-00008599</t>
  </si>
  <si>
    <t>ГП-00008600</t>
  </si>
  <si>
    <t>ГП-00008601</t>
  </si>
  <si>
    <t>ГП-00009012</t>
  </si>
  <si>
    <t>ГП-00009018</t>
  </si>
  <si>
    <t>ГП-00009031</t>
  </si>
  <si>
    <t>ГП-00009032</t>
  </si>
  <si>
    <t>ГП-00009037</t>
  </si>
  <si>
    <t>ГП-00009035</t>
  </si>
  <si>
    <t>ВАЙРЕД МАТ 80 5000х1000х40 (21 ПАЧ/ПАЛ)</t>
  </si>
  <si>
    <t>ВАЙРЕД МАТ 80 2000х1000х70 (27 ПАЧ/ПАЛ)</t>
  </si>
  <si>
    <t>ВАЙРЕД МАТ 80 4000х1000х50 (21 ПАЧ/ПАЛ)</t>
  </si>
  <si>
    <t>ВАЙРЕД МАТ 80 4000х1000х60 (21 ПАЧ/ПАЛ)</t>
  </si>
  <si>
    <t>ВАЙРЕД МАТ 80 2000х1000х80 (21 ПАЧ/ПАЛ)</t>
  </si>
  <si>
    <t>ВАЙРЕД МАТ 80 2000х1000х90 (21 ПАЧ/ПАЛ)</t>
  </si>
  <si>
    <t>ВАЙРЕД МАТ 80 2000х1000х100 (21 ПАЧ/ПАЛ)</t>
  </si>
  <si>
    <t>ВАЙРЕД МАТ 80 2000х1000х110 (21 ПАЧ/ПАЛ)</t>
  </si>
  <si>
    <t>ВАЙРЕД МАТ 80 2000х1000х120 (21 ПАЧ/ПАЛ)</t>
  </si>
  <si>
    <t>ВАЙРЕД МАТ 105 Кф1 7000х1000х25 (21 ПАЧ/ПАЛ)</t>
  </si>
  <si>
    <t>ВАЙРЕД МАТ 105 Кф1 6000х1000х30 (21 ПАЧ/ПАЛ)</t>
  </si>
  <si>
    <t>ВАЙРЕД МАТ 105 Кф1 5000х1000х40 (21 ПАЧ/ПАЛ)</t>
  </si>
  <si>
    <t>ВАЙРЕД МАТ 105 Кф1 4000х1000х50 (21 ПАЧ/ПАЛ)</t>
  </si>
  <si>
    <t>ВАЙРЕД МАТ 105 Кф1 2000х1000х60 (27 ПАЧ/ПАЛ)</t>
  </si>
  <si>
    <t>ВАЙРЕД МАТ 105 Кф1 2000х1000х70 (21 ПАЧ/ПАЛ)</t>
  </si>
  <si>
    <t>Дмитрий Климов
Региональный торговый представитель, направление «Техническая изоляция и огнезащита»</t>
  </si>
  <si>
    <t>Игорь Савостин
Инженер по проектам, направление «Техническая изоляция и огнезащита»</t>
  </si>
  <si>
    <t>+7 980 400 69 25
igor.savostin@rwl.ru</t>
  </si>
  <si>
    <t>Анна Головлёва
Инженер по проектам, направление «Техническая изоляция и огнезащита»</t>
  </si>
  <si>
    <t>размеры</t>
  </si>
  <si>
    <t>1200х1200</t>
  </si>
  <si>
    <t>1200х1000</t>
  </si>
  <si>
    <t>макс.высота</t>
  </si>
  <si>
    <t>+7 980 400 69 16
dmitriy.klimov@rwl.ru</t>
  </si>
  <si>
    <t>ВАЙРЕД МАТ 80 SST 5000х1000х40 (21 ПАЧ/ПАЛ)</t>
  </si>
  <si>
    <t>ВАЙРЕД МАТ 80 SST 4000х1000х50 (21 ПАЧ/ПАЛ)</t>
  </si>
  <si>
    <t>ВАЙРЕД МАТ 80 SST 4000х1000х60 (21 ПАЧ/ПАЛ)</t>
  </si>
  <si>
    <t>ВАЙРЕД МАТ 80 SST 2000х1000х70 (27 ПАЧ/ПАЛ)</t>
  </si>
  <si>
    <t>ВАЙРЕД МАТ 80 SST 2000х1000х80 (21 ПАЧ/ПАЛ)</t>
  </si>
  <si>
    <t>ВАЙРЕД МАТ 80 SST 2000х1000х90 (21 ПАЧ/ПАЛ)</t>
  </si>
  <si>
    <t>ВАЙРЕД МАТ 80 SST 2000х1000х100 (21 ПАЧ/ПАЛ)</t>
  </si>
  <si>
    <t>ВАЙРЕД МАТ 80 SST 2000х1000х110 (21 ПАЧ/ПАЛ)</t>
  </si>
  <si>
    <t>ВАЙРЕД МАТ 80 SST 2000х1000х120 (21 ПАЧ/ПАЛ)</t>
  </si>
  <si>
    <t>ВАЙРЕД МАТ 80 Кф 5000х1000х40 (21 ПАЧ/ПАЛ)</t>
  </si>
  <si>
    <t>ВАЙРЕД МАТ 80 Кф 4000х1000х50 (21 ПАЧ/ПАЛ)</t>
  </si>
  <si>
    <t>ВАЙРЕД МАТ 80 Кф 4000х1000х60 (21 ПАЧ/ПАЛ)</t>
  </si>
  <si>
    <t>ВАЙРЕД МАТ 80 Кф 2000х1000х70 (27 ПАЧ/ПАЛ)</t>
  </si>
  <si>
    <t>ВАЙРЕД МАТ 80 Кф 2000х1000х80 (21 ПАЧ/ПАЛ)</t>
  </si>
  <si>
    <t>ВАЙРЕД МАТ 80 Кф 2000х1000х90 (21 ПАЧ/ПАЛ)</t>
  </si>
  <si>
    <t>ВАЙРЕД МАТ 80 Кф 2000х1000х100 (21 ПАЧ/ПАЛ)</t>
  </si>
  <si>
    <t>ВАЙРЕД МАТ 80 Кф 2000х1000х110 (21 ПАЧ/ПАЛ)</t>
  </si>
  <si>
    <t>ВАЙРЕД МАТ 80 Кф 2000х1000х120 (21 ПАЧ/ПАЛ)</t>
  </si>
  <si>
    <t>ВАЙРЕД МАТ 105 5000х1000х40 (21 ПАЧ/ПАЛ)</t>
  </si>
  <si>
    <t>ВАЙРЕД МАТ 105 4000х1000х50 (21 ПАЧ/ПАЛ)</t>
  </si>
  <si>
    <t>ВАЙРЕД МАТ 105 2000х1000х80 (21 ПАЧ/ПАЛ)</t>
  </si>
  <si>
    <t>ВАЙРЕД МАТ 105 2000х1000х90 (21 ПАЧ/ПАЛ)</t>
  </si>
  <si>
    <t>ВАЙРЕД МАТ 105 2000х1000х100 (21 ПАЧ/ПАЛ)</t>
  </si>
  <si>
    <t>ВАЙРЕД МАТ 105 SST 5000х1000х40 (21 ПАЧ/ПАЛ)</t>
  </si>
  <si>
    <t>ВАЙРЕД МАТ 105 SST 4000х1000х50 (21 ПАЧ/ПАЛ)</t>
  </si>
  <si>
    <t>ВАЙРЕД МАТ 105 SST 2000х1000х80 (21 ПАЧ/ПАЛ)</t>
  </si>
  <si>
    <t>ВАЙРЕД МАТ 105 SST 2000х1000х90 (21 ПАЧ/ПАЛ)</t>
  </si>
  <si>
    <t>ВАЙРЕД МАТ 105 SST 2000х1000х100 (21 ПАЧ/ПАЛ)</t>
  </si>
  <si>
    <t>ВАЙРЕД МАТ 105 Кф 5000х1000х40 (21 ПАЧ/ПАЛ)</t>
  </si>
  <si>
    <t>ВАЙРЕД МАТ 105 Кф 4000х1000х50 (21 ПАЧ/ПАЛ)</t>
  </si>
  <si>
    <t>ВАЙРЕД МАТ 105 Кф 2000х1000х80 (21 ПАЧ/ПАЛ)</t>
  </si>
  <si>
    <t>ВАЙРЕД МАТ 105 Кф 2000х1000х90 (21 ПАЧ/ПАЛ)</t>
  </si>
  <si>
    <t>ВАЙРЕД МАТ 105 Кф 2000х1000х100 (21 ПАЧ/ПАЛ)</t>
  </si>
  <si>
    <t>ВАЙРЕД МАТ 105 7000х1000х25 (21 ПАЧ/ПАЛ)</t>
  </si>
  <si>
    <t>ВАЙРЕД МАТ 105 2000х1000х60 (27 ПАЧ/ПАЛ)</t>
  </si>
  <si>
    <t>ВАЙРЕД МАТ 105 2000х1000х70 (21 ПАЧ/ПАЛ)</t>
  </si>
  <si>
    <t>ВАЙРЕД МАТ 105 SST 7000х1000х25 (21 ПАЧ/ПАЛ)</t>
  </si>
  <si>
    <t>ВАЙРЕД МАТ 105 SST 6000х1000х30 (21 ПАЧ/ПАЛ)</t>
  </si>
  <si>
    <t>ВАЙРЕД МАТ 105 SST 2000х1000х70 (21 ПАЧ/ПАЛ)</t>
  </si>
  <si>
    <t>ВАЙРЕД МАТ 105 Кф 7000х1000х25 (21 ПАЧ/ПАЛ)</t>
  </si>
  <si>
    <t>ВАЙРЕД МАТ 105 Кф 6000х1000х30 (21 ПАЧ/ПАЛ)</t>
  </si>
  <si>
    <t>ВАЙРЕД МАТ 105 Кф 2000х1000х70 (21 ПАЧ/ПАЛ)</t>
  </si>
  <si>
    <t>ВАЙРЕД МАТ 105 SST 2000х1000х60 (27 ПАЧ/ПАЛ)</t>
  </si>
  <si>
    <t>ВАЙРЕД МАТ 105 Кф 2000х1000х60 (27 ПАЧ/ПАЛ)</t>
  </si>
  <si>
    <t>ВАЙРЕД МАТ 105 6000х1000х30 (21 ПАЧ/ПАЛ)</t>
  </si>
  <si>
    <t>ГП-00012601</t>
  </si>
  <si>
    <t>ГП-00012427</t>
  </si>
  <si>
    <t>ГП-00004950</t>
  </si>
  <si>
    <t>ГП-00012618</t>
  </si>
  <si>
    <t>ГП-00006027</t>
  </si>
  <si>
    <t>ГП-00012620</t>
  </si>
  <si>
    <t>ГП-00006226</t>
  </si>
  <si>
    <t>ГП-00006024</t>
  </si>
  <si>
    <t>ГП-00006023</t>
  </si>
  <si>
    <t>ГП-00012621</t>
  </si>
  <si>
    <t>ГП-00012616</t>
  </si>
  <si>
    <t>ГП-00012610</t>
  </si>
  <si>
    <t>ГП-00012612</t>
  </si>
  <si>
    <t>ГП-00012613</t>
  </si>
  <si>
    <t>ГП-00012615</t>
  </si>
  <si>
    <t>ГП-00012608</t>
  </si>
  <si>
    <t>ГП-00012607</t>
  </si>
  <si>
    <t>ГП-00012603</t>
  </si>
  <si>
    <t>ГП-00012822</t>
  </si>
  <si>
    <t>ГП-00012828</t>
  </si>
  <si>
    <t>ГП-00012830</t>
  </si>
  <si>
    <t>ГП-00012833</t>
  </si>
  <si>
    <t>ГП-00012824</t>
  </si>
  <si>
    <t>ГП-00012826</t>
  </si>
  <si>
    <t>ГП-00012836</t>
  </si>
  <si>
    <t>ГП-00012842</t>
  </si>
  <si>
    <t>ГП-00012854</t>
  </si>
  <si>
    <t>ГП-00012844</t>
  </si>
  <si>
    <t>ГП-00012846</t>
  </si>
  <si>
    <t>ГП-00012859</t>
  </si>
  <si>
    <t>ГП-00012861</t>
  </si>
  <si>
    <t>ГП-00012863</t>
  </si>
  <si>
    <t>ГП-00012848</t>
  </si>
  <si>
    <t>ГП-00012840</t>
  </si>
  <si>
    <t>Цилиндр навивной RWL 150 D 102 Т 30                </t>
  </si>
  <si>
    <t>Цилиндр навивной RWL 150 D 194 Т 30</t>
  </si>
  <si>
    <t>Цилиндр навивной RWL 150 D 102 Т 40                </t>
  </si>
  <si>
    <t>Цилиндр навивной RWL 150 D 140 Т 40               </t>
  </si>
  <si>
    <t>Цилиндр навивной RWL 150 D 194 Т 40                </t>
  </si>
  <si>
    <t>Цилиндр навивной RWL 150 D 205 Т 40</t>
  </si>
  <si>
    <t>Цилиндр навивной RWL 150 D 245 Т 40</t>
  </si>
  <si>
    <t>Цилиндр навивной RWL 150 D 140 Т 50              </t>
  </si>
  <si>
    <t>Цилиндр навивной RWL 150 D 48 Т 60                </t>
  </si>
  <si>
    <t>руб./м2 
с НДС 22%</t>
  </si>
  <si>
    <t>руб./м3 
с НДС 22%</t>
  </si>
  <si>
    <t>руб./м
с НДС 22%</t>
  </si>
  <si>
    <t>руб./ЕИ 
с НДС 22%</t>
  </si>
  <si>
    <t>руб./уп. 
с НДС 22%</t>
  </si>
  <si>
    <t>уп.</t>
  </si>
  <si>
    <t>Уфа</t>
  </si>
  <si>
    <t>Артем Фукалов
Региональный торговый представитель, направление «Техническая изоляция и огнезащита»</t>
  </si>
  <si>
    <t>+7 922 109 53 23
artem.fukalov@rwl.ru</t>
  </si>
  <si>
    <t>ГП-00014711</t>
  </si>
  <si>
    <t>ВАЙРЕД МАТ (упаковка на паллете)</t>
  </si>
  <si>
    <t>5. *** Минимальная партия при отгрузке с завода (при отсутствии материала на складе) согласовывается с отделом продаж.</t>
  </si>
  <si>
    <t>6. Цену уточняйте у торгового представителя в вашем регионе.</t>
  </si>
  <si>
    <t xml:space="preserve"> от 01 апреля 2026 года</t>
  </si>
  <si>
    <t>от 01 апреля 2026 года</t>
  </si>
  <si>
    <t>ЦЕНА от 01.04.2026</t>
  </si>
  <si>
    <t>Цена от 01.04.2026</t>
  </si>
  <si>
    <t>ТП-00014502</t>
  </si>
  <si>
    <t>Краска FT DÉCOR (Категория 1)</t>
  </si>
  <si>
    <t>Краска FT DÉCOR (категория 2)</t>
  </si>
  <si>
    <t>Краска FT DÉCOR (категория 3)</t>
  </si>
  <si>
    <t>Краска FT DÉCOR (категория 4)</t>
  </si>
  <si>
    <r>
      <t>7. Стоимость кашировки плит ТЕХ БАТТС составляет 102</t>
    </r>
    <r>
      <rPr>
        <b/>
        <sz val="11"/>
        <rFont val="Calibri"/>
        <family val="2"/>
        <charset val="204"/>
        <scheme val="minor"/>
      </rPr>
      <t>.16</t>
    </r>
    <r>
      <rPr>
        <b/>
        <sz val="12"/>
        <rFont val="Calibri"/>
        <family val="2"/>
        <charset val="204"/>
        <scheme val="minor"/>
      </rPr>
      <t xml:space="preserve"> руб./м2 без НДС</t>
    </r>
    <r>
      <rPr>
        <sz val="11"/>
        <rFont val="Calibri"/>
        <family val="2"/>
        <scheme val="minor"/>
      </rPr>
      <t>, или 124</t>
    </r>
    <r>
      <rPr>
        <b/>
        <sz val="11"/>
        <rFont val="Calibri"/>
        <family val="2"/>
        <charset val="204"/>
        <scheme val="minor"/>
      </rPr>
      <t>.64</t>
    </r>
    <r>
      <rPr>
        <b/>
        <sz val="12"/>
        <rFont val="Calibri"/>
        <family val="2"/>
        <charset val="204"/>
        <scheme val="minor"/>
      </rPr>
      <t xml:space="preserve"> руб./м2 с НДС 22%</t>
    </r>
    <r>
      <rPr>
        <sz val="1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</si>
</sst>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"/>
    <numFmt numFmtId="165" formatCode="0.0%"/>
    <numFmt numFmtId="166" formatCode="###,000"/>
    <numFmt numFmtId="167" formatCode=";;;&quot;Total&quot;"/>
    <numFmt numFmtId="168" formatCode="_-* #,##0.00\ _₽_-;\-* #,##0.00\ _₽_-;_-* &quot;-&quot;??\ _₽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 tint="-0.34998626667073579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0.5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  <charset val="204"/>
    </font>
    <font>
      <b/>
      <sz val="20"/>
      <name val="Calibri"/>
      <family val="2"/>
      <scheme val="minor"/>
    </font>
    <font>
      <b/>
      <sz val="16"/>
      <name val="Arial"/>
      <family val="2"/>
      <charset val="204"/>
    </font>
    <font>
      <sz val="16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b/>
      <u/>
      <sz val="12"/>
      <color theme="10"/>
      <name val="Arial"/>
      <family val="2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0" tint="-0.499984740745262"/>
      <name val="Calibri"/>
      <family val="2"/>
      <charset val="204"/>
      <scheme val="minor"/>
    </font>
    <font>
      <i/>
      <sz val="11"/>
      <color theme="0" tint="-0.34998626667073579"/>
      <name val="Calibri"/>
      <family val="2"/>
      <charset val="204"/>
      <scheme val="minor"/>
    </font>
    <font>
      <b/>
      <sz val="11"/>
      <color theme="1" tint="0.249977111117893"/>
      <name val="Calibri"/>
      <family val="2"/>
      <scheme val="minor"/>
    </font>
    <font>
      <sz val="8"/>
      <color theme="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i/>
      <sz val="10"/>
      <color theme="1" tint="0.499984740745262"/>
      <name val="Calibri"/>
      <family val="2"/>
      <charset val="204"/>
      <scheme val="minor"/>
    </font>
    <font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20014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7" fillId="0" borderId="0" applyNumberFormat="0" applyFill="0" applyBorder="0" applyAlignment="0" applyProtection="0"/>
    <xf numFmtId="9" fontId="21" fillId="0" borderId="0" applyFont="0" applyFill="0" applyBorder="0" applyAlignment="0" applyProtection="0"/>
    <xf numFmtId="0" fontId="9" fillId="0" borderId="0"/>
    <xf numFmtId="0" fontId="10" fillId="0" borderId="0"/>
    <xf numFmtId="0" fontId="23" fillId="0" borderId="0"/>
    <xf numFmtId="0" fontId="31" fillId="0" borderId="0" applyNumberFormat="0" applyFill="0" applyBorder="0" applyAlignment="0" applyProtection="0"/>
    <xf numFmtId="0" fontId="40" fillId="11" borderId="0" applyNumberFormat="0" applyProtection="0">
      <alignment horizontal="left" vertical="center"/>
    </xf>
    <xf numFmtId="166" fontId="41" fillId="12" borderId="0" applyNumberFormat="0" applyProtection="0">
      <alignment horizontal="left" vertical="center"/>
    </xf>
    <xf numFmtId="167" fontId="42" fillId="13" borderId="0" applyProtection="0">
      <alignment horizontal="left" vertical="center"/>
    </xf>
    <xf numFmtId="43" fontId="21" fillId="0" borderId="0" applyFont="0" applyFill="0" applyBorder="0" applyAlignment="0" applyProtection="0"/>
    <xf numFmtId="0" fontId="3" fillId="0" borderId="0"/>
    <xf numFmtId="0" fontId="23" fillId="0" borderId="0"/>
    <xf numFmtId="9" fontId="49" fillId="0" borderId="0" applyFont="0" applyFill="0" applyBorder="0" applyAlignment="0" applyProtection="0"/>
  </cellStyleXfs>
  <cellXfs count="504">
    <xf numFmtId="0" fontId="0" fillId="0" borderId="0" xfId="0"/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4" fontId="7" fillId="0" borderId="1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7" fillId="0" borderId="2" xfId="1" applyNumberFormat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4" fontId="7" fillId="0" borderId="3" xfId="1" applyNumberFormat="1" applyFont="1" applyBorder="1" applyAlignment="1">
      <alignment horizontal="center" vertical="center"/>
    </xf>
    <xf numFmtId="3" fontId="7" fillId="0" borderId="3" xfId="2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7" fillId="0" borderId="8" xfId="1" applyNumberFormat="1" applyFont="1" applyBorder="1" applyAlignment="1">
      <alignment horizontal="center" vertical="center"/>
    </xf>
    <xf numFmtId="164" fontId="7" fillId="0" borderId="9" xfId="1" applyNumberFormat="1" applyFont="1" applyBorder="1" applyAlignment="1">
      <alignment horizontal="center" vertical="center"/>
    </xf>
    <xf numFmtId="4" fontId="7" fillId="0" borderId="9" xfId="1" applyNumberFormat="1" applyFont="1" applyBorder="1" applyAlignment="1">
      <alignment horizontal="center" vertical="center"/>
    </xf>
    <xf numFmtId="3" fontId="7" fillId="0" borderId="9" xfId="2" applyNumberFormat="1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7" fillId="0" borderId="12" xfId="0" quotePrefix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9" xfId="0" quotePrefix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8" fillId="0" borderId="14" xfId="0" applyNumberFormat="1" applyFont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164" fontId="7" fillId="0" borderId="15" xfId="1" applyNumberFormat="1" applyFont="1" applyBorder="1" applyAlignment="1">
      <alignment horizontal="center" vertical="center"/>
    </xf>
    <xf numFmtId="4" fontId="7" fillId="0" borderId="15" xfId="1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4" fontId="7" fillId="0" borderId="14" xfId="0" applyNumberFormat="1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4" fontId="7" fillId="0" borderId="15" xfId="0" applyNumberFormat="1" applyFont="1" applyBorder="1" applyAlignment="1">
      <alignment horizontal="center" vertical="center"/>
    </xf>
    <xf numFmtId="3" fontId="7" fillId="0" borderId="18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quotePrefix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2" fontId="7" fillId="0" borderId="18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 indent="1"/>
    </xf>
    <xf numFmtId="0" fontId="8" fillId="0" borderId="15" xfId="0" quotePrefix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21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left" vertical="center" indent="1"/>
    </xf>
    <xf numFmtId="4" fontId="7" fillId="6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4" fontId="7" fillId="6" borderId="0" xfId="0" applyNumberFormat="1" applyFont="1" applyFill="1" applyAlignment="1">
      <alignment horizontal="center" vertical="center"/>
    </xf>
    <xf numFmtId="3" fontId="7" fillId="6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horizontal="left" vertical="center" inden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4" fontId="7" fillId="6" borderId="0" xfId="0" applyNumberFormat="1" applyFont="1" applyFill="1" applyAlignment="1">
      <alignment horizontal="right" vertical="center" indent="1"/>
    </xf>
    <xf numFmtId="0" fontId="5" fillId="8" borderId="19" xfId="4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15" fillId="0" borderId="0" xfId="1" applyFont="1"/>
    <xf numFmtId="0" fontId="15" fillId="6" borderId="0" xfId="1" applyFont="1" applyFill="1"/>
    <xf numFmtId="0" fontId="16" fillId="0" borderId="0" xfId="1" applyFont="1"/>
    <xf numFmtId="0" fontId="7" fillId="0" borderId="0" xfId="1" applyFont="1"/>
    <xf numFmtId="0" fontId="6" fillId="6" borderId="0" xfId="1" applyFont="1" applyFill="1"/>
    <xf numFmtId="0" fontId="7" fillId="6" borderId="0" xfId="1" applyFont="1" applyFill="1"/>
    <xf numFmtId="0" fontId="17" fillId="0" borderId="18" xfId="5" applyFill="1" applyBorder="1" applyAlignment="1">
      <alignment horizontal="center" vertical="center"/>
    </xf>
    <xf numFmtId="0" fontId="17" fillId="0" borderId="12" xfId="5" applyFill="1" applyBorder="1" applyAlignment="1">
      <alignment horizontal="center" vertical="center"/>
    </xf>
    <xf numFmtId="0" fontId="17" fillId="0" borderId="12" xfId="5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2" fontId="7" fillId="0" borderId="44" xfId="0" applyNumberFormat="1" applyFont="1" applyBorder="1" applyAlignment="1">
      <alignment horizontal="center" vertical="center"/>
    </xf>
    <xf numFmtId="2" fontId="7" fillId="0" borderId="42" xfId="0" applyNumberFormat="1" applyFont="1" applyBorder="1" applyAlignment="1">
      <alignment horizontal="center" vertical="center"/>
    </xf>
    <xf numFmtId="0" fontId="7" fillId="0" borderId="44" xfId="0" quotePrefix="1" applyFont="1" applyBorder="1" applyAlignment="1">
      <alignment horizontal="center" vertical="center"/>
    </xf>
    <xf numFmtId="4" fontId="7" fillId="0" borderId="42" xfId="0" applyNumberFormat="1" applyFont="1" applyBorder="1" applyAlignment="1">
      <alignment horizontal="center" vertical="center"/>
    </xf>
    <xf numFmtId="4" fontId="7" fillId="0" borderId="45" xfId="0" applyNumberFormat="1" applyFont="1" applyBorder="1" applyAlignment="1">
      <alignment horizontal="center" vertical="center"/>
    </xf>
    <xf numFmtId="2" fontId="7" fillId="0" borderId="46" xfId="0" applyNumberFormat="1" applyFont="1" applyBorder="1" applyAlignment="1">
      <alignment horizontal="center" vertical="center"/>
    </xf>
    <xf numFmtId="2" fontId="7" fillId="0" borderId="43" xfId="0" applyNumberFormat="1" applyFont="1" applyBorder="1" applyAlignment="1">
      <alignment horizontal="center" vertical="center"/>
    </xf>
    <xf numFmtId="2" fontId="7" fillId="0" borderId="47" xfId="0" applyNumberFormat="1" applyFont="1" applyBorder="1" applyAlignment="1">
      <alignment horizontal="center" vertical="center"/>
    </xf>
    <xf numFmtId="0" fontId="7" fillId="0" borderId="46" xfId="0" quotePrefix="1" applyFont="1" applyBorder="1" applyAlignment="1">
      <alignment horizontal="center" vertical="center"/>
    </xf>
    <xf numFmtId="4" fontId="7" fillId="0" borderId="43" xfId="0" applyNumberFormat="1" applyFont="1" applyBorder="1" applyAlignment="1">
      <alignment horizontal="center" vertical="center"/>
    </xf>
    <xf numFmtId="4" fontId="7" fillId="0" borderId="47" xfId="0" applyNumberFormat="1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19" fillId="6" borderId="0" xfId="1" applyFont="1" applyFill="1" applyAlignment="1">
      <alignment horizontal="left" vertical="center" indent="1"/>
    </xf>
    <xf numFmtId="0" fontId="19" fillId="0" borderId="18" xfId="0" applyFont="1" applyBorder="1" applyAlignment="1">
      <alignment horizontal="left" vertical="center" wrapText="1" indent="1"/>
    </xf>
    <xf numFmtId="0" fontId="18" fillId="0" borderId="14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1"/>
    </xf>
    <xf numFmtId="0" fontId="18" fillId="0" borderId="8" xfId="0" applyFont="1" applyBorder="1" applyAlignment="1">
      <alignment horizontal="left" vertical="center" wrapText="1" indent="1"/>
    </xf>
    <xf numFmtId="0" fontId="20" fillId="0" borderId="6" xfId="0" applyFont="1" applyBorder="1" applyAlignment="1">
      <alignment horizontal="left" vertical="center" wrapText="1" indent="1"/>
    </xf>
    <xf numFmtId="0" fontId="18" fillId="0" borderId="2" xfId="0" applyFont="1" applyBorder="1" applyAlignment="1">
      <alignment horizontal="left" vertical="center" wrapText="1" indent="1"/>
    </xf>
    <xf numFmtId="0" fontId="19" fillId="6" borderId="0" xfId="1" applyFont="1" applyFill="1"/>
    <xf numFmtId="0" fontId="18" fillId="3" borderId="24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6" borderId="0" xfId="1" applyFont="1" applyFill="1" applyAlignment="1">
      <alignment horizontal="right" indent="1"/>
    </xf>
    <xf numFmtId="0" fontId="19" fillId="6" borderId="0" xfId="1" applyFont="1" applyFill="1" applyAlignment="1">
      <alignment horizontal="right" indent="1"/>
    </xf>
    <xf numFmtId="0" fontId="17" fillId="0" borderId="6" xfId="5" applyFill="1" applyBorder="1" applyAlignment="1">
      <alignment horizontal="center" vertical="center"/>
    </xf>
    <xf numFmtId="0" fontId="17" fillId="0" borderId="18" xfId="5" quotePrefix="1" applyFill="1" applyBorder="1" applyAlignment="1">
      <alignment horizontal="center" vertical="center"/>
    </xf>
    <xf numFmtId="0" fontId="17" fillId="0" borderId="12" xfId="5" quotePrefix="1" applyFill="1" applyBorder="1" applyAlignment="1">
      <alignment horizontal="center" vertical="center"/>
    </xf>
    <xf numFmtId="0" fontId="17" fillId="0" borderId="14" xfId="5" applyFill="1" applyBorder="1" applyAlignment="1">
      <alignment horizontal="center" vertical="center" wrapText="1"/>
    </xf>
    <xf numFmtId="0" fontId="17" fillId="0" borderId="8" xfId="5" applyFill="1" applyBorder="1" applyAlignment="1">
      <alignment horizontal="center" vertical="center" wrapText="1"/>
    </xf>
    <xf numFmtId="0" fontId="17" fillId="0" borderId="2" xfId="5" applyFill="1" applyBorder="1" applyAlignment="1">
      <alignment horizontal="center" vertical="center" wrapText="1"/>
    </xf>
    <xf numFmtId="0" fontId="19" fillId="0" borderId="46" xfId="0" applyFont="1" applyBorder="1" applyAlignment="1">
      <alignment horizontal="left" vertical="center" wrapText="1" indent="1"/>
    </xf>
    <xf numFmtId="0" fontId="18" fillId="0" borderId="47" xfId="0" applyFont="1" applyBorder="1" applyAlignment="1">
      <alignment horizontal="left" vertical="center" wrapText="1" indent="1"/>
    </xf>
    <xf numFmtId="0" fontId="17" fillId="0" borderId="46" xfId="5" quotePrefix="1" applyFill="1" applyBorder="1" applyAlignment="1">
      <alignment horizontal="center" vertical="center"/>
    </xf>
    <xf numFmtId="0" fontId="17" fillId="0" borderId="47" xfId="5" applyFill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2" fontId="7" fillId="0" borderId="49" xfId="0" applyNumberFormat="1" applyFont="1" applyBorder="1" applyAlignment="1">
      <alignment horizontal="center" vertical="center"/>
    </xf>
    <xf numFmtId="2" fontId="7" fillId="0" borderId="51" xfId="0" applyNumberFormat="1" applyFont="1" applyBorder="1" applyAlignment="1">
      <alignment horizontal="center" vertical="center"/>
    </xf>
    <xf numFmtId="2" fontId="7" fillId="0" borderId="50" xfId="0" applyNumberFormat="1" applyFont="1" applyBorder="1" applyAlignment="1">
      <alignment horizontal="center" vertical="center"/>
    </xf>
    <xf numFmtId="0" fontId="7" fillId="0" borderId="49" xfId="0" quotePrefix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164" fontId="7" fillId="0" borderId="43" xfId="0" applyNumberFormat="1" applyFont="1" applyBorder="1" applyAlignment="1">
      <alignment horizontal="center" vertical="center"/>
    </xf>
    <xf numFmtId="0" fontId="7" fillId="7" borderId="46" xfId="0" applyFont="1" applyFill="1" applyBorder="1" applyAlignment="1">
      <alignment horizontal="center" vertical="center" wrapText="1"/>
    </xf>
    <xf numFmtId="4" fontId="7" fillId="0" borderId="43" xfId="1" applyNumberFormat="1" applyFont="1" applyBorder="1" applyAlignment="1">
      <alignment horizontal="center" vertical="center"/>
    </xf>
    <xf numFmtId="164" fontId="7" fillId="0" borderId="43" xfId="1" applyNumberFormat="1" applyFont="1" applyBorder="1" applyAlignment="1">
      <alignment horizontal="center" vertical="center"/>
    </xf>
    <xf numFmtId="4" fontId="8" fillId="0" borderId="52" xfId="0" applyNumberFormat="1" applyFont="1" applyBorder="1" applyAlignment="1">
      <alignment horizontal="center" vertical="center"/>
    </xf>
    <xf numFmtId="4" fontId="7" fillId="0" borderId="53" xfId="0" applyNumberFormat="1" applyFont="1" applyBorder="1" applyAlignment="1">
      <alignment horizontal="center" vertical="center"/>
    </xf>
    <xf numFmtId="4" fontId="8" fillId="0" borderId="47" xfId="0" applyNumberFormat="1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left" vertical="center" wrapText="1" indent="1"/>
    </xf>
    <xf numFmtId="164" fontId="7" fillId="0" borderId="42" xfId="0" applyNumberFormat="1" applyFont="1" applyBorder="1" applyAlignment="1">
      <alignment horizontal="center" vertical="center"/>
    </xf>
    <xf numFmtId="3" fontId="7" fillId="0" borderId="42" xfId="2" applyNumberFormat="1" applyFont="1" applyBorder="1" applyAlignment="1">
      <alignment horizontal="center" vertical="center" wrapText="1"/>
    </xf>
    <xf numFmtId="4" fontId="7" fillId="0" borderId="42" xfId="1" applyNumberFormat="1" applyFont="1" applyBorder="1" applyAlignment="1">
      <alignment horizontal="center" vertical="center"/>
    </xf>
    <xf numFmtId="164" fontId="7" fillId="0" borderId="42" xfId="1" applyNumberFormat="1" applyFont="1" applyBorder="1" applyAlignment="1">
      <alignment horizontal="center" vertical="center"/>
    </xf>
    <xf numFmtId="4" fontId="7" fillId="0" borderId="55" xfId="0" applyNumberFormat="1" applyFont="1" applyBorder="1" applyAlignment="1">
      <alignment horizontal="center" vertical="center"/>
    </xf>
    <xf numFmtId="4" fontId="8" fillId="0" borderId="45" xfId="0" applyNumberFormat="1" applyFont="1" applyBorder="1" applyAlignment="1">
      <alignment horizontal="center" vertical="center"/>
    </xf>
    <xf numFmtId="0" fontId="7" fillId="0" borderId="47" xfId="0" applyFont="1" applyBorder="1" applyAlignment="1">
      <alignment horizontal="left" vertical="center" wrapText="1" indent="1"/>
    </xf>
    <xf numFmtId="0" fontId="8" fillId="3" borderId="48" xfId="0" applyFont="1" applyFill="1" applyBorder="1" applyAlignment="1">
      <alignment horizontal="center" vertical="center" wrapText="1"/>
    </xf>
    <xf numFmtId="4" fontId="8" fillId="3" borderId="48" xfId="0" applyNumberFormat="1" applyFont="1" applyFill="1" applyBorder="1" applyAlignment="1">
      <alignment horizontal="center" vertical="center" wrapText="1"/>
    </xf>
    <xf numFmtId="0" fontId="20" fillId="0" borderId="44" xfId="0" applyFont="1" applyBorder="1" applyAlignment="1">
      <alignment horizontal="left" vertical="center" wrapText="1" indent="1"/>
    </xf>
    <xf numFmtId="0" fontId="18" fillId="0" borderId="45" xfId="0" applyFont="1" applyBorder="1" applyAlignment="1">
      <alignment horizontal="left" vertical="center" wrapText="1" indent="1"/>
    </xf>
    <xf numFmtId="3" fontId="7" fillId="3" borderId="33" xfId="0" applyNumberFormat="1" applyFont="1" applyFill="1" applyBorder="1" applyAlignment="1">
      <alignment horizontal="center" vertical="center" wrapText="1"/>
    </xf>
    <xf numFmtId="3" fontId="7" fillId="0" borderId="44" xfId="0" applyNumberFormat="1" applyFont="1" applyBorder="1" applyAlignment="1">
      <alignment horizontal="center" vertical="center"/>
    </xf>
    <xf numFmtId="165" fontId="8" fillId="2" borderId="48" xfId="4" applyNumberFormat="1" applyFont="1" applyFill="1" applyBorder="1" applyAlignment="1" applyProtection="1">
      <alignment horizontal="center" vertical="center"/>
      <protection locked="0"/>
    </xf>
    <xf numFmtId="0" fontId="22" fillId="0" borderId="0" xfId="4" applyFont="1" applyAlignment="1">
      <alignment vertical="top"/>
    </xf>
    <xf numFmtId="0" fontId="26" fillId="0" borderId="0" xfId="8" applyFont="1"/>
    <xf numFmtId="0" fontId="17" fillId="0" borderId="0" xfId="5" applyFill="1" applyBorder="1" applyAlignment="1">
      <alignment horizontal="left" vertical="center"/>
    </xf>
    <xf numFmtId="0" fontId="27" fillId="6" borderId="0" xfId="7" applyFont="1" applyFill="1" applyAlignment="1">
      <alignment horizontal="center"/>
    </xf>
    <xf numFmtId="0" fontId="28" fillId="0" borderId="0" xfId="8" applyFont="1"/>
    <xf numFmtId="0" fontId="29" fillId="0" borderId="0" xfId="5" applyFont="1" applyFill="1" applyBorder="1" applyAlignment="1">
      <alignment vertical="center"/>
    </xf>
    <xf numFmtId="0" fontId="28" fillId="6" borderId="0" xfId="8" applyFont="1" applyFill="1"/>
    <xf numFmtId="0" fontId="28" fillId="0" borderId="58" xfId="8" applyFont="1" applyBorder="1" applyAlignment="1">
      <alignment vertical="center" wrapText="1"/>
    </xf>
    <xf numFmtId="0" fontId="30" fillId="0" borderId="57" xfId="8" applyFont="1" applyBorder="1" applyAlignment="1">
      <alignment horizontal="center" vertical="center" wrapText="1"/>
    </xf>
    <xf numFmtId="0" fontId="28" fillId="0" borderId="0" xfId="9" applyFont="1"/>
    <xf numFmtId="0" fontId="28" fillId="10" borderId="58" xfId="9" quotePrefix="1" applyFont="1" applyFill="1" applyBorder="1" applyAlignment="1">
      <alignment vertical="center" wrapText="1"/>
    </xf>
    <xf numFmtId="0" fontId="30" fillId="0" borderId="0" xfId="8" applyFont="1" applyAlignment="1">
      <alignment horizontal="center" vertical="center"/>
    </xf>
    <xf numFmtId="0" fontId="17" fillId="0" borderId="13" xfId="5" applyFill="1" applyBorder="1" applyAlignment="1">
      <alignment horizontal="center" vertical="center"/>
    </xf>
    <xf numFmtId="0" fontId="17" fillId="0" borderId="7" xfId="5" applyFill="1" applyBorder="1" applyAlignment="1">
      <alignment horizontal="center" vertical="center"/>
    </xf>
    <xf numFmtId="0" fontId="17" fillId="0" borderId="60" xfId="5" applyFill="1" applyBorder="1" applyAlignment="1">
      <alignment horizontal="center" vertical="center"/>
    </xf>
    <xf numFmtId="2" fontId="7" fillId="0" borderId="61" xfId="0" applyNumberFormat="1" applyFont="1" applyBorder="1" applyAlignment="1">
      <alignment horizontal="center" vertical="center"/>
    </xf>
    <xf numFmtId="2" fontId="7" fillId="0" borderId="62" xfId="0" applyNumberFormat="1" applyFont="1" applyBorder="1" applyAlignment="1">
      <alignment horizontal="center" vertical="center"/>
    </xf>
    <xf numFmtId="2" fontId="7" fillId="0" borderId="63" xfId="0" applyNumberFormat="1" applyFont="1" applyBorder="1" applyAlignment="1">
      <alignment horizontal="center" vertical="center"/>
    </xf>
    <xf numFmtId="2" fontId="7" fillId="0" borderId="64" xfId="0" applyNumberFormat="1" applyFont="1" applyBorder="1" applyAlignment="1">
      <alignment horizontal="center" vertical="center"/>
    </xf>
    <xf numFmtId="2" fontId="7" fillId="0" borderId="65" xfId="0" applyNumberFormat="1" applyFont="1" applyBorder="1" applyAlignment="1">
      <alignment horizontal="center" vertical="center"/>
    </xf>
    <xf numFmtId="2" fontId="7" fillId="0" borderId="66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 wrapText="1"/>
    </xf>
    <xf numFmtId="0" fontId="8" fillId="3" borderId="67" xfId="0" applyFont="1" applyFill="1" applyBorder="1" applyAlignment="1">
      <alignment horizontal="center" vertical="center" wrapText="1"/>
    </xf>
    <xf numFmtId="0" fontId="8" fillId="3" borderId="68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8" fillId="5" borderId="67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 wrapText="1"/>
    </xf>
    <xf numFmtId="0" fontId="8" fillId="5" borderId="69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4" fontId="8" fillId="2" borderId="39" xfId="0" applyNumberFormat="1" applyFont="1" applyFill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/>
    </xf>
    <xf numFmtId="2" fontId="7" fillId="0" borderId="72" xfId="0" applyNumberFormat="1" applyFont="1" applyBorder="1" applyAlignment="1">
      <alignment horizontal="center" vertical="center"/>
    </xf>
    <xf numFmtId="2" fontId="7" fillId="0" borderId="70" xfId="0" applyNumberFormat="1" applyFont="1" applyBorder="1" applyAlignment="1">
      <alignment horizontal="center" vertical="center"/>
    </xf>
    <xf numFmtId="2" fontId="7" fillId="0" borderId="73" xfId="0" applyNumberFormat="1" applyFont="1" applyBorder="1" applyAlignment="1">
      <alignment horizontal="center" vertical="center"/>
    </xf>
    <xf numFmtId="2" fontId="7" fillId="0" borderId="74" xfId="0" applyNumberFormat="1" applyFont="1" applyBorder="1" applyAlignment="1">
      <alignment horizontal="center" vertical="center"/>
    </xf>
    <xf numFmtId="0" fontId="7" fillId="0" borderId="72" xfId="0" quotePrefix="1" applyFont="1" applyBorder="1" applyAlignment="1">
      <alignment horizontal="center" vertical="center"/>
    </xf>
    <xf numFmtId="4" fontId="7" fillId="0" borderId="73" xfId="0" applyNumberFormat="1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 wrapText="1"/>
    </xf>
    <xf numFmtId="0" fontId="17" fillId="0" borderId="6" xfId="5" quotePrefix="1" applyFill="1" applyBorder="1" applyAlignment="1">
      <alignment horizontal="center" vertical="center"/>
    </xf>
    <xf numFmtId="0" fontId="17" fillId="0" borderId="44" xfId="5" quotePrefix="1" applyFill="1" applyBorder="1" applyAlignment="1">
      <alignment horizontal="center" vertical="center"/>
    </xf>
    <xf numFmtId="0" fontId="17" fillId="0" borderId="45" xfId="5" applyFill="1" applyBorder="1" applyAlignment="1">
      <alignment horizontal="center" vertical="center" wrapText="1"/>
    </xf>
    <xf numFmtId="0" fontId="18" fillId="0" borderId="39" xfId="0" applyFont="1" applyBorder="1" applyAlignment="1">
      <alignment horizontal="left" vertical="center" wrapText="1" indent="1"/>
    </xf>
    <xf numFmtId="0" fontId="17" fillId="0" borderId="38" xfId="5" quotePrefix="1" applyFill="1" applyBorder="1" applyAlignment="1">
      <alignment horizontal="center" vertical="center"/>
    </xf>
    <xf numFmtId="0" fontId="17" fillId="0" borderId="39" xfId="5" applyFill="1" applyBorder="1" applyAlignment="1">
      <alignment horizontal="center" vertical="center" wrapText="1"/>
    </xf>
    <xf numFmtId="0" fontId="19" fillId="0" borderId="38" xfId="0" applyFont="1" applyBorder="1" applyAlignment="1">
      <alignment horizontal="left" vertical="center" wrapText="1" indent="1"/>
    </xf>
    <xf numFmtId="0" fontId="8" fillId="2" borderId="67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17" fillId="6" borderId="0" xfId="5" applyFill="1" applyAlignment="1">
      <alignment horizontal="right" indent="1"/>
    </xf>
    <xf numFmtId="0" fontId="8" fillId="0" borderId="43" xfId="0" quotePrefix="1" applyFont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4" fontId="8" fillId="2" borderId="67" xfId="0" applyNumberFormat="1" applyFont="1" applyFill="1" applyBorder="1" applyAlignment="1">
      <alignment horizontal="center" vertical="center" wrapText="1"/>
    </xf>
    <xf numFmtId="164" fontId="8" fillId="2" borderId="67" xfId="0" applyNumberFormat="1" applyFont="1" applyFill="1" applyBorder="1" applyAlignment="1">
      <alignment horizontal="center" vertical="center" wrapText="1"/>
    </xf>
    <xf numFmtId="3" fontId="8" fillId="4" borderId="38" xfId="0" applyNumberFormat="1" applyFont="1" applyFill="1" applyBorder="1" applyAlignment="1">
      <alignment horizontal="center" vertical="center" wrapText="1"/>
    </xf>
    <xf numFmtId="4" fontId="8" fillId="4" borderId="67" xfId="0" applyNumberFormat="1" applyFont="1" applyFill="1" applyBorder="1" applyAlignment="1">
      <alignment horizontal="center" vertical="center" wrapText="1"/>
    </xf>
    <xf numFmtId="164" fontId="8" fillId="4" borderId="67" xfId="0" applyNumberFormat="1" applyFont="1" applyFill="1" applyBorder="1" applyAlignment="1">
      <alignment horizontal="center" vertical="center" wrapText="1"/>
    </xf>
    <xf numFmtId="4" fontId="8" fillId="3" borderId="38" xfId="0" applyNumberFormat="1" applyFont="1" applyFill="1" applyBorder="1" applyAlignment="1">
      <alignment horizontal="center" vertical="center" wrapText="1"/>
    </xf>
    <xf numFmtId="4" fontId="8" fillId="3" borderId="67" xfId="0" applyNumberFormat="1" applyFont="1" applyFill="1" applyBorder="1" applyAlignment="1">
      <alignment horizontal="center" vertical="center" wrapText="1"/>
    </xf>
    <xf numFmtId="164" fontId="8" fillId="3" borderId="67" xfId="0" applyNumberFormat="1" applyFont="1" applyFill="1" applyBorder="1" applyAlignment="1">
      <alignment horizontal="center" vertical="center" wrapText="1"/>
    </xf>
    <xf numFmtId="4" fontId="8" fillId="3" borderId="39" xfId="0" applyNumberFormat="1" applyFont="1" applyFill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37" fillId="0" borderId="9" xfId="0" quotePrefix="1" applyFont="1" applyBorder="1" applyAlignment="1">
      <alignment horizontal="center" vertical="center" wrapText="1"/>
    </xf>
    <xf numFmtId="0" fontId="37" fillId="0" borderId="42" xfId="0" quotePrefix="1" applyFont="1" applyBorder="1" applyAlignment="1">
      <alignment horizontal="center" vertical="center" wrapText="1"/>
    </xf>
    <xf numFmtId="0" fontId="38" fillId="0" borderId="9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/>
    </xf>
    <xf numFmtId="4" fontId="7" fillId="0" borderId="60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4" fontId="7" fillId="0" borderId="56" xfId="0" applyNumberFormat="1" applyFont="1" applyBorder="1" applyAlignment="1">
      <alignment horizontal="center" vertical="center"/>
    </xf>
    <xf numFmtId="9" fontId="7" fillId="0" borderId="0" xfId="6" applyFont="1" applyFill="1" applyAlignment="1">
      <alignment horizontal="center" vertical="center"/>
    </xf>
    <xf numFmtId="0" fontId="8" fillId="7" borderId="12" xfId="0" applyFont="1" applyFill="1" applyBorder="1" applyAlignment="1">
      <alignment horizontal="center" vertical="center" wrapText="1"/>
    </xf>
    <xf numFmtId="2" fontId="7" fillId="0" borderId="13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28" fillId="10" borderId="58" xfId="9" applyFont="1" applyFill="1" applyBorder="1" applyAlignment="1">
      <alignment vertical="center" wrapText="1"/>
    </xf>
    <xf numFmtId="0" fontId="28" fillId="6" borderId="58" xfId="8" applyFont="1" applyFill="1" applyBorder="1" applyAlignment="1">
      <alignment vertical="center" wrapText="1"/>
    </xf>
    <xf numFmtId="0" fontId="17" fillId="6" borderId="44" xfId="5" quotePrefix="1" applyFill="1" applyBorder="1" applyAlignment="1">
      <alignment horizontal="center" vertical="center"/>
    </xf>
    <xf numFmtId="0" fontId="17" fillId="6" borderId="45" xfId="5" applyFill="1" applyBorder="1" applyAlignment="1">
      <alignment horizontal="center" vertical="center" wrapText="1"/>
    </xf>
    <xf numFmtId="0" fontId="30" fillId="6" borderId="58" xfId="8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left" vertical="center" wrapText="1" indent="1"/>
    </xf>
    <xf numFmtId="3" fontId="7" fillId="0" borderId="46" xfId="2" applyNumberFormat="1" applyFont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/>
    </xf>
    <xf numFmtId="0" fontId="36" fillId="3" borderId="12" xfId="0" applyFont="1" applyFill="1" applyBorder="1" applyAlignment="1">
      <alignment horizontal="center" vertical="center" wrapText="1"/>
    </xf>
    <xf numFmtId="0" fontId="36" fillId="7" borderId="12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6" fillId="10" borderId="12" xfId="0" applyFont="1" applyFill="1" applyBorder="1" applyAlignment="1">
      <alignment horizontal="center" vertical="center" wrapText="1"/>
    </xf>
    <xf numFmtId="4" fontId="8" fillId="0" borderId="76" xfId="0" applyNumberFormat="1" applyFont="1" applyBorder="1" applyAlignment="1">
      <alignment horizontal="center" vertical="center"/>
    </xf>
    <xf numFmtId="4" fontId="8" fillId="0" borderId="77" xfId="0" applyNumberFormat="1" applyFont="1" applyBorder="1" applyAlignment="1">
      <alignment horizontal="center" vertical="center"/>
    </xf>
    <xf numFmtId="4" fontId="8" fillId="0" borderId="78" xfId="0" applyNumberFormat="1" applyFont="1" applyBorder="1" applyAlignment="1">
      <alignment horizontal="center" vertical="center"/>
    </xf>
    <xf numFmtId="4" fontId="8" fillId="0" borderId="79" xfId="0" applyNumberFormat="1" applyFont="1" applyBorder="1" applyAlignment="1">
      <alignment horizontal="center" vertical="center"/>
    </xf>
    <xf numFmtId="4" fontId="8" fillId="0" borderId="80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 wrapText="1"/>
    </xf>
    <xf numFmtId="0" fontId="8" fillId="0" borderId="70" xfId="0" quotePrefix="1" applyFont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1" fontId="7" fillId="0" borderId="9" xfId="1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17" fillId="0" borderId="73" xfId="5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/>
    </xf>
    <xf numFmtId="2" fontId="7" fillId="0" borderId="38" xfId="0" applyNumberFormat="1" applyFont="1" applyBorder="1" applyAlignment="1">
      <alignment horizontal="center" vertical="center"/>
    </xf>
    <xf numFmtId="2" fontId="7" fillId="0" borderId="67" xfId="0" applyNumberFormat="1" applyFont="1" applyBorder="1" applyAlignment="1">
      <alignment horizontal="center" vertical="center"/>
    </xf>
    <xf numFmtId="2" fontId="7" fillId="0" borderId="39" xfId="0" applyNumberFormat="1" applyFont="1" applyBorder="1" applyAlignment="1">
      <alignment horizontal="center" vertical="center"/>
    </xf>
    <xf numFmtId="2" fontId="0" fillId="0" borderId="38" xfId="0" applyNumberFormat="1" applyBorder="1" applyAlignment="1">
      <alignment horizontal="center" vertical="center"/>
    </xf>
    <xf numFmtId="2" fontId="7" fillId="0" borderId="69" xfId="0" applyNumberFormat="1" applyFont="1" applyBorder="1" applyAlignment="1">
      <alignment horizontal="center" vertical="center"/>
    </xf>
    <xf numFmtId="0" fontId="0" fillId="0" borderId="38" xfId="0" quotePrefix="1" applyBorder="1" applyAlignment="1">
      <alignment horizontal="center" vertical="center"/>
    </xf>
    <xf numFmtId="4" fontId="6" fillId="0" borderId="39" xfId="0" applyNumberFormat="1" applyFont="1" applyBorder="1" applyAlignment="1">
      <alignment horizontal="center" vertical="center"/>
    </xf>
    <xf numFmtId="0" fontId="28" fillId="10" borderId="58" xfId="10" quotePrefix="1" applyFont="1" applyFill="1" applyBorder="1" applyAlignment="1">
      <alignment vertical="center" wrapText="1"/>
    </xf>
    <xf numFmtId="0" fontId="7" fillId="6" borderId="0" xfId="0" applyFont="1" applyFill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7" fillId="0" borderId="0" xfId="5" applyFont="1" applyFill="1" applyAlignment="1">
      <alignment horizontal="right" indent="1"/>
    </xf>
    <xf numFmtId="0" fontId="7" fillId="3" borderId="6" xfId="0" applyFont="1" applyFill="1" applyBorder="1" applyAlignment="1">
      <alignment horizontal="center" vertical="center" wrapText="1"/>
    </xf>
    <xf numFmtId="4" fontId="48" fillId="0" borderId="8" xfId="0" applyNumberFormat="1" applyFont="1" applyBorder="1" applyAlignment="1">
      <alignment horizontal="center" vertical="center"/>
    </xf>
    <xf numFmtId="0" fontId="28" fillId="0" borderId="58" xfId="8" quotePrefix="1" applyFont="1" applyBorder="1" applyAlignment="1">
      <alignment vertical="center" wrapText="1"/>
    </xf>
    <xf numFmtId="2" fontId="7" fillId="0" borderId="0" xfId="0" applyNumberFormat="1" applyFont="1" applyAlignment="1">
      <alignment horizontal="center" vertical="center"/>
    </xf>
    <xf numFmtId="4" fontId="8" fillId="2" borderId="24" xfId="0" applyNumberFormat="1" applyFont="1" applyFill="1" applyBorder="1" applyAlignment="1">
      <alignment horizontal="center" vertical="center" wrapText="1"/>
    </xf>
    <xf numFmtId="4" fontId="8" fillId="2" borderId="68" xfId="0" applyNumberFormat="1" applyFont="1" applyFill="1" applyBorder="1" applyAlignment="1">
      <alignment horizontal="center" vertical="center" wrapText="1"/>
    </xf>
    <xf numFmtId="4" fontId="8" fillId="2" borderId="23" xfId="0" applyNumberFormat="1" applyFont="1" applyFill="1" applyBorder="1" applyAlignment="1">
      <alignment horizontal="center" vertical="center" wrapText="1"/>
    </xf>
    <xf numFmtId="4" fontId="8" fillId="2" borderId="22" xfId="0" applyNumberFormat="1" applyFont="1" applyFill="1" applyBorder="1" applyAlignment="1">
      <alignment horizontal="center" vertical="center" wrapText="1"/>
    </xf>
    <xf numFmtId="4" fontId="7" fillId="0" borderId="81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 wrapText="1" indent="1"/>
    </xf>
    <xf numFmtId="0" fontId="18" fillId="0" borderId="82" xfId="0" applyFont="1" applyBorder="1" applyAlignment="1">
      <alignment horizontal="left" vertical="center" wrapText="1" indent="1"/>
    </xf>
    <xf numFmtId="0" fontId="20" fillId="0" borderId="7" xfId="0" applyFont="1" applyBorder="1" applyAlignment="1">
      <alignment horizontal="left" vertical="center" wrapText="1" indent="1"/>
    </xf>
    <xf numFmtId="0" fontId="18" fillId="0" borderId="83" xfId="0" applyFont="1" applyBorder="1" applyAlignment="1">
      <alignment horizontal="left" vertical="center" wrapText="1" indent="1"/>
    </xf>
    <xf numFmtId="0" fontId="18" fillId="0" borderId="84" xfId="0" applyFont="1" applyBorder="1" applyAlignment="1">
      <alignment horizontal="left" vertical="center" wrapText="1" indent="1"/>
    </xf>
    <xf numFmtId="0" fontId="20" fillId="0" borderId="1" xfId="0" applyFont="1" applyBorder="1" applyAlignment="1">
      <alignment horizontal="left" vertical="center" wrapText="1" indent="1"/>
    </xf>
    <xf numFmtId="0" fontId="18" fillId="0" borderId="85" xfId="0" applyFont="1" applyBorder="1" applyAlignment="1">
      <alignment horizontal="left" vertical="center" wrapText="1" indent="1"/>
    </xf>
    <xf numFmtId="4" fontId="48" fillId="0" borderId="10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 wrapText="1" indent="1"/>
    </xf>
    <xf numFmtId="0" fontId="11" fillId="0" borderId="42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left" vertical="center" wrapText="1" indent="1"/>
    </xf>
    <xf numFmtId="0" fontId="46" fillId="0" borderId="15" xfId="0" applyFont="1" applyBorder="1" applyAlignment="1">
      <alignment horizontal="left" vertical="center" wrapText="1" indent="1"/>
    </xf>
    <xf numFmtId="0" fontId="46" fillId="0" borderId="9" xfId="0" applyFont="1" applyBorder="1" applyAlignment="1">
      <alignment horizontal="left" vertical="center" wrapText="1" indent="1"/>
    </xf>
    <xf numFmtId="0" fontId="46" fillId="0" borderId="3" xfId="0" applyFont="1" applyBorder="1" applyAlignment="1">
      <alignment horizontal="left" vertical="center" wrapText="1" indent="1"/>
    </xf>
    <xf numFmtId="0" fontId="7" fillId="0" borderId="43" xfId="0" applyFont="1" applyBorder="1" applyAlignment="1">
      <alignment horizontal="center" vertical="center"/>
    </xf>
    <xf numFmtId="4" fontId="7" fillId="6" borderId="0" xfId="0" applyNumberFormat="1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8" fillId="0" borderId="15" xfId="0" quotePrefix="1" applyFont="1" applyBorder="1" applyAlignment="1">
      <alignment horizontal="left" vertical="center" wrapText="1"/>
    </xf>
    <xf numFmtId="0" fontId="8" fillId="0" borderId="9" xfId="0" quotePrefix="1" applyFont="1" applyBorder="1" applyAlignment="1">
      <alignment horizontal="left" vertical="center" wrapText="1"/>
    </xf>
    <xf numFmtId="0" fontId="8" fillId="0" borderId="42" xfId="0" quotePrefix="1" applyFont="1" applyBorder="1" applyAlignment="1">
      <alignment horizontal="left" vertical="center" wrapText="1"/>
    </xf>
    <xf numFmtId="0" fontId="8" fillId="0" borderId="3" xfId="0" quotePrefix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3" fontId="7" fillId="0" borderId="9" xfId="15" applyNumberFormat="1" applyFont="1" applyBorder="1" applyAlignment="1">
      <alignment horizontal="center" vertical="center" wrapText="1"/>
    </xf>
    <xf numFmtId="4" fontId="36" fillId="0" borderId="87" xfId="0" applyNumberFormat="1" applyFont="1" applyBorder="1" applyAlignment="1">
      <alignment horizontal="center" vertical="center"/>
    </xf>
    <xf numFmtId="4" fontId="36" fillId="0" borderId="88" xfId="0" applyNumberFormat="1" applyFont="1" applyBorder="1" applyAlignment="1">
      <alignment horizontal="center" vertical="center"/>
    </xf>
    <xf numFmtId="3" fontId="7" fillId="0" borderId="15" xfId="15" applyNumberFormat="1" applyFont="1" applyBorder="1" applyAlignment="1">
      <alignment horizontal="center" vertical="center" wrapText="1"/>
    </xf>
    <xf numFmtId="4" fontId="7" fillId="0" borderId="14" xfId="1" applyNumberFormat="1" applyFont="1" applyBorder="1" applyAlignment="1">
      <alignment horizontal="center" vertical="center"/>
    </xf>
    <xf numFmtId="4" fontId="7" fillId="0" borderId="47" xfId="1" applyNumberFormat="1" applyFont="1" applyBorder="1" applyAlignment="1">
      <alignment horizontal="center" vertical="center"/>
    </xf>
    <xf numFmtId="3" fontId="7" fillId="0" borderId="3" xfId="15" applyNumberFormat="1" applyFont="1" applyBorder="1" applyAlignment="1">
      <alignment horizontal="center" vertical="center" wrapText="1"/>
    </xf>
    <xf numFmtId="4" fontId="7" fillId="0" borderId="89" xfId="1" applyNumberFormat="1" applyFont="1" applyBorder="1" applyAlignment="1">
      <alignment horizontal="center" vertical="center"/>
    </xf>
    <xf numFmtId="164" fontId="7" fillId="0" borderId="89" xfId="1" applyNumberFormat="1" applyFont="1" applyBorder="1" applyAlignment="1">
      <alignment horizontal="center" vertical="center"/>
    </xf>
    <xf numFmtId="4" fontId="7" fillId="0" borderId="90" xfId="1" applyNumberFormat="1" applyFont="1" applyBorder="1" applyAlignment="1">
      <alignment horizontal="center" vertical="center"/>
    </xf>
    <xf numFmtId="4" fontId="36" fillId="0" borderId="86" xfId="0" applyNumberFormat="1" applyFont="1" applyBorder="1" applyAlignment="1">
      <alignment horizontal="center" vertical="center"/>
    </xf>
    <xf numFmtId="4" fontId="36" fillId="0" borderId="91" xfId="0" applyNumberFormat="1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4" fontId="7" fillId="0" borderId="45" xfId="1" applyNumberFormat="1" applyFont="1" applyBorder="1" applyAlignment="1">
      <alignment horizontal="center" vertical="center"/>
    </xf>
    <xf numFmtId="0" fontId="8" fillId="0" borderId="43" xfId="0" applyFont="1" applyBorder="1" applyAlignment="1">
      <alignment horizontal="left" vertical="center" wrapText="1" indent="1"/>
    </xf>
    <xf numFmtId="0" fontId="7" fillId="0" borderId="73" xfId="0" applyFont="1" applyBorder="1" applyAlignment="1">
      <alignment horizontal="left" vertical="center" wrapText="1" indent="1"/>
    </xf>
    <xf numFmtId="0" fontId="7" fillId="0" borderId="90" xfId="0" applyFont="1" applyBorder="1" applyAlignment="1">
      <alignment horizontal="left" vertical="center" wrapText="1" indent="1"/>
    </xf>
    <xf numFmtId="0" fontId="30" fillId="0" borderId="75" xfId="8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/>
    </xf>
    <xf numFmtId="2" fontId="7" fillId="0" borderId="45" xfId="0" applyNumberFormat="1" applyFont="1" applyBorder="1" applyAlignment="1">
      <alignment horizontal="center" vertical="center"/>
    </xf>
    <xf numFmtId="0" fontId="7" fillId="0" borderId="16" xfId="0" quotePrefix="1" applyFont="1" applyBorder="1" applyAlignment="1">
      <alignment horizontal="center" vertical="center"/>
    </xf>
    <xf numFmtId="2" fontId="7" fillId="0" borderId="90" xfId="0" applyNumberFormat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2" fontId="7" fillId="0" borderId="43" xfId="0" applyNumberFormat="1" applyFont="1" applyBorder="1" applyAlignment="1">
      <alignment horizontal="center" vertical="center" wrapText="1"/>
    </xf>
    <xf numFmtId="2" fontId="7" fillId="0" borderId="47" xfId="0" applyNumberFormat="1" applyFont="1" applyBorder="1" applyAlignment="1">
      <alignment horizontal="center" vertical="center" wrapText="1"/>
    </xf>
    <xf numFmtId="49" fontId="28" fillId="0" borderId="58" xfId="8" quotePrefix="1" applyNumberFormat="1" applyFont="1" applyBorder="1" applyAlignment="1">
      <alignment vertical="center" wrapText="1"/>
    </xf>
    <xf numFmtId="0" fontId="7" fillId="0" borderId="47" xfId="0" applyFont="1" applyBorder="1" applyAlignment="1">
      <alignment horizontal="center" vertical="center"/>
    </xf>
    <xf numFmtId="0" fontId="19" fillId="0" borderId="0" xfId="1" applyFont="1"/>
    <xf numFmtId="0" fontId="19" fillId="0" borderId="0" xfId="1" applyFont="1" applyAlignment="1">
      <alignment horizontal="right" indent="1"/>
    </xf>
    <xf numFmtId="0" fontId="8" fillId="0" borderId="43" xfId="0" quotePrefix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3" fontId="7" fillId="0" borderId="18" xfId="2" applyNumberFormat="1" applyFont="1" applyBorder="1" applyAlignment="1">
      <alignment horizontal="center" vertical="center" wrapText="1"/>
    </xf>
    <xf numFmtId="3" fontId="7" fillId="0" borderId="46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8" fillId="0" borderId="90" xfId="0" applyFont="1" applyBorder="1" applyAlignment="1">
      <alignment horizontal="left" vertical="center" wrapText="1" indent="1"/>
    </xf>
    <xf numFmtId="0" fontId="17" fillId="0" borderId="1" xfId="5" applyFill="1" applyBorder="1" applyAlignment="1">
      <alignment horizontal="center" vertical="center"/>
    </xf>
    <xf numFmtId="0" fontId="19" fillId="0" borderId="12" xfId="0" applyFont="1" applyBorder="1" applyAlignment="1">
      <alignment horizontal="left" vertical="center" wrapText="1" inden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0" fontId="0" fillId="0" borderId="12" xfId="0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 wrapText="1"/>
    </xf>
    <xf numFmtId="168" fontId="7" fillId="0" borderId="0" xfId="0" applyNumberFormat="1" applyFont="1" applyAlignment="1">
      <alignment horizontal="center" vertical="center"/>
    </xf>
    <xf numFmtId="0" fontId="18" fillId="3" borderId="38" xfId="0" applyFont="1" applyFill="1" applyBorder="1" applyAlignment="1">
      <alignment horizontal="center" wrapText="1"/>
    </xf>
    <xf numFmtId="0" fontId="20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7" fillId="0" borderId="0" xfId="5" quotePrefix="1" applyFill="1" applyBorder="1" applyAlignment="1">
      <alignment horizontal="center" vertical="center"/>
    </xf>
    <xf numFmtId="0" fontId="17" fillId="0" borderId="0" xfId="5" applyFill="1" applyBorder="1" applyAlignment="1">
      <alignment horizontal="center" vertical="center" wrapText="1"/>
    </xf>
    <xf numFmtId="0" fontId="19" fillId="0" borderId="81" xfId="0" applyFont="1" applyBorder="1" applyAlignment="1">
      <alignment horizontal="left" vertical="center" wrapText="1" indent="1"/>
    </xf>
    <xf numFmtId="0" fontId="20" fillId="0" borderId="81" xfId="0" applyFont="1" applyBorder="1" applyAlignment="1">
      <alignment horizontal="left" vertical="center" wrapText="1" indent="1"/>
    </xf>
    <xf numFmtId="0" fontId="18" fillId="0" borderId="13" xfId="0" applyFont="1" applyBorder="1" applyAlignment="1">
      <alignment horizontal="left" vertical="center" wrapText="1" indent="1"/>
    </xf>
    <xf numFmtId="0" fontId="18" fillId="0" borderId="7" xfId="0" applyFont="1" applyBorder="1" applyAlignment="1">
      <alignment horizontal="left" vertical="center" wrapText="1" indent="1"/>
    </xf>
    <xf numFmtId="0" fontId="18" fillId="0" borderId="92" xfId="0" applyFont="1" applyBorder="1" applyAlignment="1">
      <alignment horizontal="left" vertical="center" wrapText="1" indent="1"/>
    </xf>
    <xf numFmtId="4" fontId="8" fillId="2" borderId="48" xfId="0" applyNumberFormat="1" applyFont="1" applyFill="1" applyBorder="1" applyAlignment="1">
      <alignment horizontal="center" vertical="center" wrapText="1"/>
    </xf>
    <xf numFmtId="4" fontId="36" fillId="0" borderId="94" xfId="0" applyNumberFormat="1" applyFont="1" applyBorder="1" applyAlignment="1">
      <alignment horizontal="center" vertical="center"/>
    </xf>
    <xf numFmtId="4" fontId="36" fillId="0" borderId="9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" fontId="8" fillId="4" borderId="6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39" fillId="0" borderId="9" xfId="0" quotePrefix="1" applyFont="1" applyBorder="1" applyAlignment="1">
      <alignment horizontal="center" vertical="center" wrapText="1"/>
    </xf>
    <xf numFmtId="0" fontId="39" fillId="0" borderId="9" xfId="0" applyFont="1" applyBorder="1" applyAlignment="1">
      <alignment horizontal="left" vertical="center" wrapText="1"/>
    </xf>
    <xf numFmtId="0" fontId="44" fillId="0" borderId="9" xfId="0" quotePrefix="1" applyFont="1" applyBorder="1" applyAlignment="1">
      <alignment horizontal="center" vertical="center" wrapText="1"/>
    </xf>
    <xf numFmtId="0" fontId="46" fillId="0" borderId="9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" fontId="36" fillId="0" borderId="96" xfId="0" applyNumberFormat="1" applyFont="1" applyBorder="1" applyAlignment="1">
      <alignment horizontal="center" vertical="center"/>
    </xf>
    <xf numFmtId="4" fontId="36" fillId="0" borderId="97" xfId="0" applyNumberFormat="1" applyFont="1" applyBorder="1" applyAlignment="1">
      <alignment horizontal="center" vertical="center"/>
    </xf>
    <xf numFmtId="4" fontId="36" fillId="0" borderId="30" xfId="0" applyNumberFormat="1" applyFont="1" applyBorder="1" applyAlignment="1">
      <alignment horizontal="center" vertical="center"/>
    </xf>
    <xf numFmtId="4" fontId="8" fillId="0" borderId="98" xfId="0" applyNumberFormat="1" applyFont="1" applyBorder="1" applyAlignment="1">
      <alignment horizontal="center" vertical="center"/>
    </xf>
    <xf numFmtId="4" fontId="7" fillId="0" borderId="22" xfId="0" applyNumberFormat="1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center" vertical="center"/>
    </xf>
    <xf numFmtId="4" fontId="36" fillId="0" borderId="9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4" fillId="14" borderId="9" xfId="0" quotePrefix="1" applyFont="1" applyFill="1" applyBorder="1" applyAlignment="1">
      <alignment horizontal="center" vertical="center" wrapText="1"/>
    </xf>
    <xf numFmtId="4" fontId="8" fillId="2" borderId="34" xfId="0" applyNumberFormat="1" applyFont="1" applyFill="1" applyBorder="1" applyAlignment="1">
      <alignment horizontal="center" vertical="center" wrapText="1"/>
    </xf>
    <xf numFmtId="4" fontId="8" fillId="0" borderId="61" xfId="0" applyNumberFormat="1" applyFont="1" applyBorder="1" applyAlignment="1">
      <alignment horizontal="center" vertical="center"/>
    </xf>
    <xf numFmtId="4" fontId="8" fillId="0" borderId="62" xfId="0" applyNumberFormat="1" applyFont="1" applyBorder="1" applyAlignment="1">
      <alignment horizontal="center" vertical="center"/>
    </xf>
    <xf numFmtId="4" fontId="8" fillId="0" borderId="64" xfId="0" applyNumberFormat="1" applyFont="1" applyBorder="1" applyAlignment="1">
      <alignment horizontal="center" vertical="center"/>
    </xf>
    <xf numFmtId="4" fontId="8" fillId="3" borderId="37" xfId="0" applyNumberFormat="1" applyFont="1" applyFill="1" applyBorder="1" applyAlignment="1">
      <alignment horizontal="center" vertical="center" wrapText="1"/>
    </xf>
    <xf numFmtId="4" fontId="8" fillId="3" borderId="36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36" fillId="0" borderId="79" xfId="0" applyNumberFormat="1" applyFont="1" applyBorder="1" applyAlignment="1">
      <alignment horizontal="center" vertical="center"/>
    </xf>
    <xf numFmtId="4" fontId="7" fillId="0" borderId="13" xfId="1" applyNumberFormat="1" applyFont="1" applyBorder="1" applyAlignment="1">
      <alignment horizontal="center" vertical="center"/>
    </xf>
    <xf numFmtId="4" fontId="7" fillId="0" borderId="56" xfId="1" applyNumberFormat="1" applyFont="1" applyBorder="1" applyAlignment="1">
      <alignment horizontal="center" vertical="center"/>
    </xf>
    <xf numFmtId="4" fontId="7" fillId="0" borderId="93" xfId="1" applyNumberFormat="1" applyFont="1" applyBorder="1" applyAlignment="1">
      <alignment horizontal="center" vertical="center"/>
    </xf>
    <xf numFmtId="0" fontId="30" fillId="14" borderId="58" xfId="8" applyFont="1" applyFill="1" applyBorder="1" applyAlignment="1">
      <alignment horizontal="center" vertical="center" wrapText="1"/>
    </xf>
    <xf numFmtId="0" fontId="28" fillId="14" borderId="58" xfId="8" applyFont="1" applyFill="1" applyBorder="1" applyAlignment="1">
      <alignment vertical="center" wrapText="1"/>
    </xf>
    <xf numFmtId="0" fontId="28" fillId="14" borderId="58" xfId="8" quotePrefix="1" applyFont="1" applyFill="1" applyBorder="1" applyAlignment="1">
      <alignment vertical="center" wrapText="1"/>
    </xf>
    <xf numFmtId="4" fontId="36" fillId="0" borderId="76" xfId="0" applyNumberFormat="1" applyFont="1" applyBorder="1" applyAlignment="1">
      <alignment horizontal="center" vertical="center"/>
    </xf>
    <xf numFmtId="4" fontId="36" fillId="0" borderId="77" xfId="0" applyNumberFormat="1" applyFont="1" applyBorder="1" applyAlignment="1">
      <alignment horizontal="center" vertical="center"/>
    </xf>
    <xf numFmtId="0" fontId="14" fillId="14" borderId="43" xfId="0" applyFont="1" applyFill="1" applyBorder="1" applyAlignment="1">
      <alignment horizontal="left" vertical="center" wrapText="1" indent="1"/>
    </xf>
    <xf numFmtId="0" fontId="14" fillId="14" borderId="3" xfId="0" applyFont="1" applyFill="1" applyBorder="1" applyAlignment="1">
      <alignment horizontal="left" vertical="center" wrapText="1" indent="1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4" fontId="7" fillId="0" borderId="10" xfId="0" applyNumberFormat="1" applyFont="1" applyFill="1" applyBorder="1" applyAlignment="1">
      <alignment horizontal="center" vertical="center"/>
    </xf>
    <xf numFmtId="4" fontId="7" fillId="15" borderId="7" xfId="0" applyNumberFormat="1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" fontId="7" fillId="0" borderId="56" xfId="1" applyNumberFormat="1" applyFont="1" applyFill="1" applyBorder="1" applyAlignment="1">
      <alignment horizontal="center" vertical="center"/>
    </xf>
    <xf numFmtId="4" fontId="36" fillId="0" borderId="77" xfId="0" applyNumberFormat="1" applyFont="1" applyFill="1" applyBorder="1" applyAlignment="1">
      <alignment horizontal="center" vertical="center"/>
    </xf>
    <xf numFmtId="4" fontId="8" fillId="0" borderId="11" xfId="0" applyNumberFormat="1" applyFont="1" applyFill="1" applyBorder="1" applyAlignment="1">
      <alignment horizontal="center" vertical="center"/>
    </xf>
    <xf numFmtId="4" fontId="8" fillId="0" borderId="62" xfId="0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horizontal="center" vertical="center"/>
    </xf>
    <xf numFmtId="4" fontId="36" fillId="0" borderId="100" xfId="0" applyNumberFormat="1" applyFont="1" applyFill="1" applyBorder="1" applyAlignment="1">
      <alignment horizontal="center" vertical="center"/>
    </xf>
    <xf numFmtId="4" fontId="8" fillId="0" borderId="5" xfId="0" applyNumberFormat="1" applyFont="1" applyFill="1" applyBorder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/>
    </xf>
    <xf numFmtId="4" fontId="8" fillId="0" borderId="65" xfId="0" applyNumberFormat="1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left" vertical="center" wrapText="1" indent="1"/>
    </xf>
    <xf numFmtId="3" fontId="7" fillId="0" borderId="46" xfId="2" applyNumberFormat="1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 indent="1"/>
    </xf>
    <xf numFmtId="3" fontId="7" fillId="0" borderId="6" xfId="2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3" fillId="3" borderId="40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 vertical="center"/>
    </xf>
    <xf numFmtId="0" fontId="13" fillId="6" borderId="0" xfId="1" applyFont="1" applyFill="1" applyAlignment="1">
      <alignment horizontal="center"/>
    </xf>
    <xf numFmtId="0" fontId="13" fillId="0" borderId="0" xfId="1" applyFont="1" applyAlignment="1">
      <alignment horizontal="center"/>
    </xf>
    <xf numFmtId="14" fontId="12" fillId="0" borderId="0" xfId="4" applyNumberFormat="1" applyFont="1" applyAlignment="1">
      <alignment horizontal="center" vertical="center"/>
    </xf>
    <xf numFmtId="14" fontId="24" fillId="0" borderId="0" xfId="4" applyNumberFormat="1" applyFont="1" applyAlignment="1">
      <alignment horizontal="center" vertical="top"/>
    </xf>
    <xf numFmtId="14" fontId="12" fillId="0" borderId="0" xfId="4" applyNumberFormat="1" applyFont="1" applyAlignment="1">
      <alignment horizontal="center" vertical="top"/>
    </xf>
    <xf numFmtId="0" fontId="13" fillId="0" borderId="0" xfId="0" applyFont="1" applyAlignment="1">
      <alignment horizontal="center"/>
    </xf>
    <xf numFmtId="0" fontId="13" fillId="6" borderId="0" xfId="0" applyFont="1" applyFill="1" applyAlignment="1">
      <alignment horizontal="center"/>
    </xf>
    <xf numFmtId="4" fontId="8" fillId="2" borderId="40" xfId="0" applyNumberFormat="1" applyFont="1" applyFill="1" applyBorder="1" applyAlignment="1">
      <alignment horizontal="center" vertical="center" wrapText="1"/>
    </xf>
    <xf numFmtId="4" fontId="8" fillId="2" borderId="41" xfId="0" applyNumberFormat="1" applyFont="1" applyFill="1" applyBorder="1" applyAlignment="1">
      <alignment horizontal="center" vertical="center" wrapText="1"/>
    </xf>
    <xf numFmtId="4" fontId="8" fillId="2" borderId="68" xfId="0" applyNumberFormat="1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1" fontId="8" fillId="3" borderId="27" xfId="0" applyNumberFormat="1" applyFont="1" applyFill="1" applyBorder="1" applyAlignment="1">
      <alignment horizontal="center" vertical="center"/>
    </xf>
    <xf numFmtId="1" fontId="8" fillId="3" borderId="26" xfId="0" applyNumberFormat="1" applyFont="1" applyFill="1" applyBorder="1" applyAlignment="1">
      <alignment horizontal="center" vertical="center"/>
    </xf>
    <xf numFmtId="1" fontId="8" fillId="3" borderId="25" xfId="0" applyNumberFormat="1" applyFont="1" applyFill="1" applyBorder="1" applyAlignment="1">
      <alignment horizontal="center" vertical="center"/>
    </xf>
    <xf numFmtId="14" fontId="32" fillId="0" borderId="0" xfId="4" applyNumberFormat="1" applyFont="1" applyAlignment="1">
      <alignment horizontal="center" vertical="top"/>
    </xf>
    <xf numFmtId="0" fontId="8" fillId="4" borderId="40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3" fontId="13" fillId="6" borderId="0" xfId="0" applyNumberFormat="1" applyFont="1" applyFill="1" applyAlignment="1">
      <alignment horizontal="center"/>
    </xf>
    <xf numFmtId="3" fontId="7" fillId="3" borderId="37" xfId="0" applyNumberFormat="1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3" fontId="13" fillId="0" borderId="0" xfId="0" applyNumberFormat="1" applyFont="1" applyAlignment="1">
      <alignment horizontal="center"/>
    </xf>
    <xf numFmtId="3" fontId="12" fillId="0" borderId="0" xfId="4" applyNumberFormat="1" applyFont="1" applyAlignment="1">
      <alignment horizontal="center" vertical="top"/>
    </xf>
    <xf numFmtId="4" fontId="8" fillId="3" borderId="40" xfId="0" applyNumberFormat="1" applyFont="1" applyFill="1" applyBorder="1" applyAlignment="1">
      <alignment horizontal="center" vertical="center" wrapText="1"/>
    </xf>
    <xf numFmtId="4" fontId="8" fillId="3" borderId="41" xfId="0" applyNumberFormat="1" applyFont="1" applyFill="1" applyBorder="1" applyAlignment="1">
      <alignment horizontal="center" vertical="center" wrapText="1"/>
    </xf>
    <xf numFmtId="4" fontId="8" fillId="3" borderId="68" xfId="0" applyNumberFormat="1" applyFont="1" applyFill="1" applyBorder="1" applyAlignment="1">
      <alignment horizontal="center" vertical="center" wrapText="1"/>
    </xf>
    <xf numFmtId="0" fontId="33" fillId="6" borderId="0" xfId="4" applyFont="1" applyFill="1" applyAlignment="1">
      <alignment horizontal="center" vertical="top"/>
    </xf>
    <xf numFmtId="0" fontId="33" fillId="0" borderId="0" xfId="4" applyFont="1" applyAlignment="1">
      <alignment horizontal="center" vertical="top"/>
    </xf>
    <xf numFmtId="0" fontId="13" fillId="0" borderId="0" xfId="0" applyFont="1" applyAlignment="1">
      <alignment horizontal="center" wrapText="1"/>
    </xf>
    <xf numFmtId="0" fontId="8" fillId="2" borderId="40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30" fillId="10" borderId="58" xfId="9" applyFont="1" applyFill="1" applyBorder="1" applyAlignment="1">
      <alignment vertical="center" wrapText="1"/>
    </xf>
    <xf numFmtId="0" fontId="28" fillId="10" borderId="58" xfId="9" applyFont="1" applyFill="1" applyBorder="1" applyAlignment="1">
      <alignment vertical="center" wrapText="1"/>
    </xf>
    <xf numFmtId="0" fontId="25" fillId="6" borderId="0" xfId="7" applyFont="1" applyFill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30" fillId="0" borderId="57" xfId="8" applyFont="1" applyBorder="1" applyAlignment="1">
      <alignment horizontal="center" vertical="center" wrapText="1"/>
    </xf>
    <xf numFmtId="0" fontId="30" fillId="0" borderId="75" xfId="8" applyFont="1" applyBorder="1" applyAlignment="1">
      <alignment horizontal="center" vertical="center" wrapText="1"/>
    </xf>
    <xf numFmtId="0" fontId="30" fillId="0" borderId="59" xfId="8" applyFont="1" applyBorder="1" applyAlignment="1">
      <alignment horizontal="center" vertical="center" wrapText="1"/>
    </xf>
    <xf numFmtId="0" fontId="30" fillId="6" borderId="57" xfId="8" applyFont="1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30" fillId="9" borderId="57" xfId="8" applyFont="1" applyFill="1" applyBorder="1" applyAlignment="1">
      <alignment horizontal="center" vertical="center" wrapText="1"/>
    </xf>
    <xf numFmtId="0" fontId="30" fillId="9" borderId="75" xfId="8" applyFont="1" applyFill="1" applyBorder="1" applyAlignment="1">
      <alignment horizontal="center" vertical="center" wrapText="1"/>
    </xf>
    <xf numFmtId="0" fontId="30" fillId="9" borderId="59" xfId="8" applyFont="1" applyFill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</cellXfs>
  <cellStyles count="18">
    <cellStyle name="Hyperlink 2" xfId="10" xr:uid="{00000000-0005-0000-0000-000001000000}"/>
    <cellStyle name="Normal 2" xfId="1" xr:uid="{00000000-0005-0000-0000-000003000000}"/>
    <cellStyle name="Normal 3" xfId="9" xr:uid="{00000000-0005-0000-0000-000004000000}"/>
    <cellStyle name="Normal 4" xfId="8" xr:uid="{00000000-0005-0000-0000-000005000000}"/>
    <cellStyle name="Normal 4 2" xfId="7" xr:uid="{00000000-0005-0000-0000-000006000000}"/>
    <cellStyle name="Normal 7" xfId="16" xr:uid="{83C3C1A0-EB39-4DE2-B85A-8128F975D117}"/>
    <cellStyle name="Normal_Domestic 14042009_ITI_draft" xfId="4" xr:uid="{00000000-0005-0000-0000-000007000000}"/>
    <cellStyle name="SAPDimensionCell" xfId="11" xr:uid="{3226326A-EF58-4133-8977-A5818ECF7A8E}"/>
    <cellStyle name="SAPMemberCell" xfId="12" xr:uid="{EEA47DC6-CDC6-4869-B23B-C673565C1F9C}"/>
    <cellStyle name="SAPMemberTotalCell" xfId="13" xr:uid="{BB23E5E5-0BC0-4252-BA47-81AFA0E66B74}"/>
    <cellStyle name="Гиперссылка" xfId="5" builtinId="8"/>
    <cellStyle name="Обычный" xfId="0" builtinId="0"/>
    <cellStyle name="Обычный 14 2 2 2 3 4 5" xfId="3" xr:uid="{00000000-0005-0000-0000-000009000000}"/>
    <cellStyle name="Обычный 19 4 2 2 6 3 3" xfId="2" xr:uid="{00000000-0005-0000-0000-00000A000000}"/>
    <cellStyle name="Обычный 19 4 2 2 6 3 3 2" xfId="15" xr:uid="{38A6A1AC-3FA7-48FE-8AB6-2ABBDF25E627}"/>
    <cellStyle name="Процентный" xfId="6" builtinId="5"/>
    <cellStyle name="Процентный 2" xfId="17" xr:uid="{CFD1071C-9015-4846-9724-8D42FAD07C48}"/>
    <cellStyle name="Финансовый" xfId="14" builtinId="3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1393032</xdr:colOff>
      <xdr:row>0</xdr:row>
      <xdr:rowOff>130969</xdr:rowOff>
    </xdr:from>
    <xdr:to>
      <xdr:col>3</xdr:col>
      <xdr:colOff>2863692</xdr:colOff>
      <xdr:row>2</xdr:row>
      <xdr:rowOff>5556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8EF4074-1C6D-C291-C18A-D5DF0FEB8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44"/>
        <a:stretch/>
      </xdr:blipFill>
      <xdr:spPr bwMode="auto">
        <a:xfrm>
          <a:off x="12954001" y="130969"/>
          <a:ext cx="1470660" cy="469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540885</xdr:colOff>
      <xdr:row>0</xdr:row>
      <xdr:rowOff>195603</xdr:rowOff>
    </xdr:from>
    <xdr:to>
      <xdr:col>28</xdr:col>
      <xdr:colOff>980804</xdr:colOff>
      <xdr:row>2</xdr:row>
      <xdr:rowOff>70190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9F84C7E-BAB3-2711-1059-24A44A95B1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44"/>
        <a:stretch/>
      </xdr:blipFill>
      <xdr:spPr bwMode="auto">
        <a:xfrm>
          <a:off x="23007979" y="195603"/>
          <a:ext cx="1460454" cy="469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540885</xdr:colOff>
      <xdr:row>0</xdr:row>
      <xdr:rowOff>195603</xdr:rowOff>
    </xdr:from>
    <xdr:to>
      <xdr:col>29</xdr:col>
      <xdr:colOff>980804</xdr:colOff>
      <xdr:row>2</xdr:row>
      <xdr:rowOff>70190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B3A3EAC-2FAD-4B7B-B13A-8481DB01ED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44"/>
        <a:stretch/>
      </xdr:blipFill>
      <xdr:spPr bwMode="auto">
        <a:xfrm>
          <a:off x="26820360" y="195603"/>
          <a:ext cx="1468619" cy="46513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596973</xdr:colOff>
      <xdr:row>0</xdr:row>
      <xdr:rowOff>59532</xdr:rowOff>
    </xdr:from>
    <xdr:to>
      <xdr:col>16</xdr:col>
      <xdr:colOff>994411</xdr:colOff>
      <xdr:row>3</xdr:row>
      <xdr:rowOff>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1813FD8-9C4B-9759-D4C4-67143977C7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44"/>
        <a:stretch/>
      </xdr:blipFill>
      <xdr:spPr bwMode="auto">
        <a:xfrm>
          <a:off x="17244556" y="59532"/>
          <a:ext cx="2175437" cy="69188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845345</xdr:colOff>
      <xdr:row>0</xdr:row>
      <xdr:rowOff>71438</xdr:rowOff>
    </xdr:from>
    <xdr:to>
      <xdr:col>11</xdr:col>
      <xdr:colOff>1113474</xdr:colOff>
      <xdr:row>1</xdr:row>
      <xdr:rowOff>243682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24D1AED-7758-47A1-ACA6-8A85B59455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44"/>
        <a:stretch/>
      </xdr:blipFill>
      <xdr:spPr bwMode="auto">
        <a:xfrm>
          <a:off x="23764876" y="71438"/>
          <a:ext cx="1470660" cy="469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389591</xdr:colOff>
      <xdr:row>0</xdr:row>
      <xdr:rowOff>27214</xdr:rowOff>
    </xdr:from>
    <xdr:to>
      <xdr:col>14</xdr:col>
      <xdr:colOff>1076054</xdr:colOff>
      <xdr:row>0</xdr:row>
      <xdr:rowOff>598714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EABE59B-2F52-4063-BE1E-4B73C5D4D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44"/>
        <a:stretch/>
      </xdr:blipFill>
      <xdr:spPr bwMode="auto">
        <a:xfrm>
          <a:off x="25127377" y="27214"/>
          <a:ext cx="1788641" cy="571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1893093</xdr:colOff>
      <xdr:row>0</xdr:row>
      <xdr:rowOff>47625</xdr:rowOff>
    </xdr:from>
    <xdr:to>
      <xdr:col>2</xdr:col>
      <xdr:colOff>3363753</xdr:colOff>
      <xdr:row>1</xdr:row>
      <xdr:rowOff>207962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873C4ED-904D-483F-8264-974B317BAA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44"/>
        <a:stretch/>
      </xdr:blipFill>
      <xdr:spPr bwMode="auto">
        <a:xfrm>
          <a:off x="11608593" y="47625"/>
          <a:ext cx="1470660" cy="469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Price_Formation\&#1055;&#1086;&#1076;&#1075;&#1086;&#1090;&#1086;&#1074;&#1082;&#1072;%20&#1087;&#1088;&#1072;&#1081;&#1089;-&#1083;&#1080;&#1089;&#1090;&#1072;%20ITI%20&#1086;&#1090;%2024%20&#1092;&#1077;&#1074;&#1088;&#1072;&#1083;&#1103;%202026\PriceList_&#1056;&#1086;&#1082;&#1074;&#1091;&#1083;_ITI_RUS_20260101_upd20260226.xlsx" TargetMode="External"/><Relationship Id="rId1" Type="http://schemas.openxmlformats.org/officeDocument/2006/relationships/externalLinkPath" Target="/Price_Formation/&#1055;&#1086;&#1076;&#1075;&#1086;&#1090;&#1086;&#1074;&#1082;&#1072;%20&#1087;&#1088;&#1072;&#1081;&#1089;-&#1083;&#1080;&#1089;&#1090;&#1072;%20ITI%20&#1086;&#1090;%2024%20&#1092;&#1077;&#1074;&#1088;&#1072;&#1083;&#1103;%202026/PriceList_&#1056;&#1086;&#1082;&#1074;&#1091;&#1083;_ITI_RUS_20260101_upd202602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главление"/>
      <sheetName val="Маты и плиты"/>
      <sheetName val="OUT"/>
      <sheetName val="ВАЙРЕД МАТ (пал.)"/>
      <sheetName val="Цилиндры"/>
      <sheetName val="Сопутствующая продукция"/>
      <sheetName val="Возможности пр-ва"/>
      <sheetName val="Контакты"/>
    </sheetNames>
    <sheetDataSet>
      <sheetData sheetId="0"/>
      <sheetData sheetId="1"/>
      <sheetData sheetId="2"/>
      <sheetData sheetId="3"/>
      <sheetData sheetId="4">
        <row r="17">
          <cell r="F17" t="str">
            <v>ГП-137114</v>
          </cell>
          <cell r="G17" t="str">
            <v>Цилиндр навивной RWL 100 D 28 T 25</v>
          </cell>
          <cell r="H17" t="str">
            <v>пач.</v>
          </cell>
          <cell r="I17" t="str">
            <v>*</v>
          </cell>
          <cell r="K17">
            <v>12</v>
          </cell>
          <cell r="L17">
            <v>12</v>
          </cell>
          <cell r="M17" t="str">
            <v>B</v>
          </cell>
          <cell r="N17">
            <v>1</v>
          </cell>
          <cell r="O17">
            <v>12</v>
          </cell>
          <cell r="P17">
            <v>327.12</v>
          </cell>
        </row>
        <row r="18">
          <cell r="F18" t="str">
            <v>ГП-137119</v>
          </cell>
          <cell r="G18" t="str">
            <v>Цилиндр навивной RWL 100 D 32 T 25</v>
          </cell>
          <cell r="H18" t="str">
            <v>пач.</v>
          </cell>
          <cell r="I18" t="str">
            <v>*</v>
          </cell>
          <cell r="K18">
            <v>12</v>
          </cell>
          <cell r="L18">
            <v>12</v>
          </cell>
          <cell r="M18" t="str">
            <v>B</v>
          </cell>
          <cell r="N18">
            <v>1</v>
          </cell>
          <cell r="O18">
            <v>12</v>
          </cell>
          <cell r="P18">
            <v>362.13</v>
          </cell>
        </row>
        <row r="19">
          <cell r="F19" t="str">
            <v>ГП-136914</v>
          </cell>
          <cell r="G19" t="str">
            <v>Цилиндр навивной RWL 100 D 35 T 25</v>
          </cell>
          <cell r="H19" t="str">
            <v>пач.</v>
          </cell>
          <cell r="I19" t="str">
            <v>*</v>
          </cell>
          <cell r="J19" t="str">
            <v>*</v>
          </cell>
          <cell r="K19">
            <v>12</v>
          </cell>
          <cell r="L19">
            <v>12</v>
          </cell>
          <cell r="M19" t="str">
            <v>B</v>
          </cell>
          <cell r="N19">
            <v>1</v>
          </cell>
          <cell r="O19">
            <v>12</v>
          </cell>
          <cell r="P19">
            <v>372.23</v>
          </cell>
        </row>
        <row r="20">
          <cell r="F20" t="str">
            <v>ГП-137133</v>
          </cell>
          <cell r="G20" t="str">
            <v>Цилиндр навивной RWL 100 D 38 T 25</v>
          </cell>
          <cell r="H20" t="str">
            <v>пач.</v>
          </cell>
          <cell r="I20" t="str">
            <v>*</v>
          </cell>
          <cell r="K20">
            <v>10</v>
          </cell>
          <cell r="L20">
            <v>10</v>
          </cell>
          <cell r="M20" t="str">
            <v>C</v>
          </cell>
          <cell r="N20">
            <v>4</v>
          </cell>
          <cell r="O20">
            <v>40</v>
          </cell>
          <cell r="P20">
            <v>382.47</v>
          </cell>
        </row>
        <row r="21">
          <cell r="F21" t="str">
            <v>ГП-137134</v>
          </cell>
          <cell r="G21" t="str">
            <v>Цилиндр навивной RWL 100 D 42 T 25</v>
          </cell>
          <cell r="H21" t="str">
            <v>пач.</v>
          </cell>
          <cell r="I21" t="str">
            <v>*</v>
          </cell>
          <cell r="J21" t="str">
            <v>*</v>
          </cell>
          <cell r="K21">
            <v>11</v>
          </cell>
          <cell r="L21">
            <v>11</v>
          </cell>
          <cell r="M21" t="str">
            <v>B</v>
          </cell>
          <cell r="N21">
            <v>1</v>
          </cell>
          <cell r="O21">
            <v>11</v>
          </cell>
          <cell r="P21">
            <v>396.98</v>
          </cell>
        </row>
        <row r="22">
          <cell r="F22" t="str">
            <v>ГП-137168</v>
          </cell>
          <cell r="G22" t="str">
            <v>Цилиндр навивной RWL 100 D 45 T 25</v>
          </cell>
          <cell r="H22" t="str">
            <v>пач.</v>
          </cell>
          <cell r="I22" t="str">
            <v>*</v>
          </cell>
          <cell r="K22">
            <v>10</v>
          </cell>
          <cell r="L22">
            <v>10</v>
          </cell>
          <cell r="M22" t="str">
            <v>C</v>
          </cell>
          <cell r="N22">
            <v>4</v>
          </cell>
          <cell r="O22">
            <v>40</v>
          </cell>
          <cell r="P22">
            <v>406.38</v>
          </cell>
        </row>
        <row r="23">
          <cell r="F23" t="str">
            <v>ГП-137184</v>
          </cell>
          <cell r="G23" t="str">
            <v>Цилиндр навивной RWL 100 D 48 T 25</v>
          </cell>
          <cell r="H23" t="str">
            <v>пач.</v>
          </cell>
          <cell r="I23" t="str">
            <v>*</v>
          </cell>
          <cell r="K23">
            <v>10</v>
          </cell>
          <cell r="L23">
            <v>10</v>
          </cell>
          <cell r="M23" t="str">
            <v>B</v>
          </cell>
          <cell r="N23">
            <v>1</v>
          </cell>
          <cell r="O23">
            <v>10</v>
          </cell>
          <cell r="P23">
            <v>411.36</v>
          </cell>
        </row>
        <row r="24">
          <cell r="F24" t="str">
            <v>ГП-137205</v>
          </cell>
          <cell r="G24" t="str">
            <v>Цилиндр навивной RWL 100 D 54 T 25</v>
          </cell>
          <cell r="H24" t="str">
            <v>пач.</v>
          </cell>
          <cell r="I24" t="str">
            <v>*</v>
          </cell>
          <cell r="K24">
            <v>9</v>
          </cell>
          <cell r="L24">
            <v>9</v>
          </cell>
          <cell r="M24" t="str">
            <v>C</v>
          </cell>
          <cell r="N24">
            <v>5</v>
          </cell>
          <cell r="O24">
            <v>45</v>
          </cell>
          <cell r="P24">
            <v>419.18</v>
          </cell>
        </row>
        <row r="25">
          <cell r="F25" t="str">
            <v>ГП-137209</v>
          </cell>
          <cell r="G25" t="str">
            <v>Цилиндр навивной RWL 100 D 57 T 25</v>
          </cell>
          <cell r="H25" t="str">
            <v>пач.</v>
          </cell>
          <cell r="I25" t="str">
            <v>*</v>
          </cell>
          <cell r="K25">
            <v>9</v>
          </cell>
          <cell r="L25">
            <v>9</v>
          </cell>
          <cell r="M25" t="str">
            <v>B</v>
          </cell>
          <cell r="N25">
            <v>2</v>
          </cell>
          <cell r="O25">
            <v>18</v>
          </cell>
          <cell r="P25">
            <v>430.13</v>
          </cell>
        </row>
        <row r="26">
          <cell r="F26" t="str">
            <v>ГП-137260</v>
          </cell>
          <cell r="G26" t="str">
            <v>Цилиндр навивной RWL 100 D 60 T 25</v>
          </cell>
          <cell r="H26" t="str">
            <v>пач.</v>
          </cell>
          <cell r="I26" t="str">
            <v>*</v>
          </cell>
          <cell r="K26">
            <v>9</v>
          </cell>
          <cell r="L26">
            <v>9</v>
          </cell>
          <cell r="M26" t="str">
            <v>B</v>
          </cell>
          <cell r="N26">
            <v>2</v>
          </cell>
          <cell r="O26">
            <v>18</v>
          </cell>
          <cell r="P26">
            <v>435.4</v>
          </cell>
        </row>
        <row r="27">
          <cell r="F27" t="str">
            <v>ГП-137261</v>
          </cell>
          <cell r="G27" t="str">
            <v>Цилиндр навивной RWL 100 D 64 T 25</v>
          </cell>
          <cell r="H27" t="str">
            <v>пач.</v>
          </cell>
          <cell r="I27" t="str">
            <v>*</v>
          </cell>
          <cell r="K27">
            <v>8</v>
          </cell>
          <cell r="L27">
            <v>8</v>
          </cell>
          <cell r="M27" t="str">
            <v>C</v>
          </cell>
          <cell r="N27">
            <v>5</v>
          </cell>
          <cell r="O27">
            <v>40</v>
          </cell>
          <cell r="P27">
            <v>455.18</v>
          </cell>
        </row>
        <row r="28">
          <cell r="F28" t="str">
            <v>ГП-137264</v>
          </cell>
          <cell r="G28" t="str">
            <v>Цилиндр навивной RWL 100 D 76 T 25</v>
          </cell>
          <cell r="H28" t="str">
            <v>пач.</v>
          </cell>
          <cell r="I28" t="str">
            <v>*</v>
          </cell>
          <cell r="J28" t="str">
            <v>*</v>
          </cell>
          <cell r="K28">
            <v>7</v>
          </cell>
          <cell r="L28">
            <v>7</v>
          </cell>
          <cell r="M28" t="str">
            <v>B</v>
          </cell>
          <cell r="N28">
            <v>2</v>
          </cell>
          <cell r="O28">
            <v>14</v>
          </cell>
          <cell r="P28">
            <v>482.35</v>
          </cell>
        </row>
        <row r="29">
          <cell r="F29" t="str">
            <v>ГП-137273</v>
          </cell>
          <cell r="G29" t="str">
            <v>Цилиндр навивной RWL 100 D 89 T 25</v>
          </cell>
          <cell r="H29" t="str">
            <v>пач.</v>
          </cell>
          <cell r="I29" t="str">
            <v>*</v>
          </cell>
          <cell r="J29" t="str">
            <v>*</v>
          </cell>
          <cell r="K29">
            <v>6</v>
          </cell>
          <cell r="L29">
            <v>6</v>
          </cell>
          <cell r="M29" t="str">
            <v>B</v>
          </cell>
          <cell r="N29">
            <v>2</v>
          </cell>
          <cell r="O29">
            <v>12</v>
          </cell>
          <cell r="P29">
            <v>538.71</v>
          </cell>
        </row>
        <row r="30">
          <cell r="F30" t="str">
            <v>ГП-136982</v>
          </cell>
          <cell r="G30" t="str">
            <v>Цилиндр навивной RWL 100 D 108 T 25</v>
          </cell>
          <cell r="H30" t="str">
            <v>пач.</v>
          </cell>
          <cell r="I30" t="str">
            <v>*</v>
          </cell>
          <cell r="K30">
            <v>6</v>
          </cell>
          <cell r="L30">
            <v>6</v>
          </cell>
          <cell r="M30" t="str">
            <v>B</v>
          </cell>
          <cell r="N30">
            <v>2</v>
          </cell>
          <cell r="O30">
            <v>12</v>
          </cell>
          <cell r="P30">
            <v>702.48</v>
          </cell>
        </row>
        <row r="31">
          <cell r="F31" t="str">
            <v>ГП-136986</v>
          </cell>
          <cell r="G31" t="str">
            <v>Цилиндр навивной RWL 100 D 114 T 25</v>
          </cell>
          <cell r="H31" t="str">
            <v>пач.</v>
          </cell>
          <cell r="I31" t="str">
            <v>*</v>
          </cell>
          <cell r="K31">
            <v>5</v>
          </cell>
          <cell r="L31">
            <v>5</v>
          </cell>
          <cell r="M31" t="str">
            <v>C</v>
          </cell>
          <cell r="N31">
            <v>8</v>
          </cell>
          <cell r="O31">
            <v>40</v>
          </cell>
          <cell r="P31">
            <v>747.57</v>
          </cell>
        </row>
        <row r="32">
          <cell r="F32" t="str">
            <v>ГП-136998</v>
          </cell>
          <cell r="G32" t="str">
            <v>Цилиндр навивной RWL 100 D 133 T 25</v>
          </cell>
          <cell r="H32" t="str">
            <v>пач.</v>
          </cell>
          <cell r="I32" t="str">
            <v>*</v>
          </cell>
          <cell r="K32">
            <v>5</v>
          </cell>
          <cell r="L32">
            <v>5</v>
          </cell>
          <cell r="M32" t="str">
            <v>C</v>
          </cell>
          <cell r="N32">
            <v>8</v>
          </cell>
          <cell r="O32">
            <v>40</v>
          </cell>
          <cell r="P32">
            <v>782.3</v>
          </cell>
        </row>
        <row r="33">
          <cell r="F33" t="str">
            <v>ГП-137019</v>
          </cell>
          <cell r="G33" t="str">
            <v>Цилиндр навивной RWL 100 D 159 T 25</v>
          </cell>
          <cell r="H33" t="str">
            <v>пач.</v>
          </cell>
          <cell r="I33" t="str">
            <v>*</v>
          </cell>
          <cell r="K33">
            <v>4</v>
          </cell>
          <cell r="L33">
            <v>4</v>
          </cell>
          <cell r="M33" t="str">
            <v>C</v>
          </cell>
          <cell r="N33">
            <v>10</v>
          </cell>
          <cell r="O33">
            <v>40</v>
          </cell>
          <cell r="P33">
            <v>872.78</v>
          </cell>
        </row>
        <row r="34">
          <cell r="F34" t="str">
            <v>ГП-137037</v>
          </cell>
          <cell r="G34" t="str">
            <v>Цилиндр навивной RWL 100 D 169 T 25</v>
          </cell>
          <cell r="H34" t="str">
            <v>пач.</v>
          </cell>
          <cell r="I34" t="str">
            <v>*</v>
          </cell>
          <cell r="K34">
            <v>4</v>
          </cell>
          <cell r="L34">
            <v>4</v>
          </cell>
          <cell r="M34" t="str">
            <v>C</v>
          </cell>
          <cell r="N34">
            <v>10</v>
          </cell>
          <cell r="O34">
            <v>40</v>
          </cell>
          <cell r="P34">
            <v>914.05</v>
          </cell>
        </row>
        <row r="35">
          <cell r="F35" t="str">
            <v>ГП-137053</v>
          </cell>
          <cell r="G35" t="str">
            <v>Цилиндр навивной RWL 100 D 219 T 25</v>
          </cell>
          <cell r="H35" t="str">
            <v>пач.</v>
          </cell>
          <cell r="I35" t="str">
            <v>*</v>
          </cell>
          <cell r="K35">
            <v>3</v>
          </cell>
          <cell r="L35">
            <v>3</v>
          </cell>
          <cell r="M35" t="str">
            <v>C</v>
          </cell>
          <cell r="N35">
            <v>14</v>
          </cell>
          <cell r="O35">
            <v>42</v>
          </cell>
          <cell r="P35">
            <v>1163.2</v>
          </cell>
        </row>
        <row r="36">
          <cell r="F36" t="str">
            <v>ГП-137295</v>
          </cell>
          <cell r="G36" t="str">
            <v>Цилиндр навивной RWL 100 D 273 T 25</v>
          </cell>
          <cell r="H36" t="str">
            <v>пач.</v>
          </cell>
          <cell r="I36" t="str">
            <v>*</v>
          </cell>
          <cell r="K36">
            <v>2</v>
          </cell>
          <cell r="L36">
            <v>2</v>
          </cell>
          <cell r="M36" t="str">
            <v>C</v>
          </cell>
          <cell r="N36">
            <v>20</v>
          </cell>
          <cell r="O36">
            <v>40</v>
          </cell>
          <cell r="P36">
            <v>1557.34</v>
          </cell>
        </row>
        <row r="37">
          <cell r="F37" t="str">
            <v>ГП-136984</v>
          </cell>
          <cell r="G37" t="str">
            <v>Цилиндр навивной RWL 100 D 18 T 30</v>
          </cell>
          <cell r="H37" t="str">
            <v>пач.</v>
          </cell>
          <cell r="I37" t="str">
            <v>*</v>
          </cell>
          <cell r="K37">
            <v>12</v>
          </cell>
          <cell r="L37">
            <v>12</v>
          </cell>
          <cell r="M37" t="str">
            <v>B</v>
          </cell>
          <cell r="N37">
            <v>1</v>
          </cell>
          <cell r="O37">
            <v>12</v>
          </cell>
          <cell r="P37">
            <v>297.66000000000003</v>
          </cell>
        </row>
        <row r="38">
          <cell r="F38" t="str">
            <v>ГП-137042</v>
          </cell>
          <cell r="G38" t="str">
            <v>Цилиндр навивной RWL 100 D 21 T 30</v>
          </cell>
          <cell r="H38" t="str">
            <v>пач.</v>
          </cell>
          <cell r="I38" t="str">
            <v>*</v>
          </cell>
          <cell r="K38">
            <v>12</v>
          </cell>
          <cell r="L38">
            <v>12</v>
          </cell>
          <cell r="M38" t="str">
            <v>A</v>
          </cell>
          <cell r="N38">
            <v>1</v>
          </cell>
          <cell r="O38">
            <v>12</v>
          </cell>
          <cell r="P38">
            <v>303.07</v>
          </cell>
        </row>
        <row r="39">
          <cell r="F39" t="str">
            <v>ГП-136928</v>
          </cell>
          <cell r="G39" t="str">
            <v>Цилиндр навивной RWL 100 D 25 T 30</v>
          </cell>
          <cell r="H39" t="str">
            <v>пач.</v>
          </cell>
          <cell r="I39" t="str">
            <v>*</v>
          </cell>
          <cell r="K39">
            <v>12</v>
          </cell>
          <cell r="L39">
            <v>12</v>
          </cell>
          <cell r="M39" t="str">
            <v>B</v>
          </cell>
          <cell r="N39">
            <v>1</v>
          </cell>
          <cell r="O39">
            <v>12</v>
          </cell>
          <cell r="P39">
            <v>353.44</v>
          </cell>
        </row>
        <row r="40">
          <cell r="F40" t="str">
            <v>ГП-137052</v>
          </cell>
          <cell r="G40" t="str">
            <v>Цилиндр навивной RWL 100 D 28 T 30</v>
          </cell>
          <cell r="H40" t="str">
            <v>пач.</v>
          </cell>
          <cell r="I40" t="str">
            <v>*</v>
          </cell>
          <cell r="K40">
            <v>10</v>
          </cell>
          <cell r="L40">
            <v>10</v>
          </cell>
          <cell r="M40" t="str">
            <v>A</v>
          </cell>
          <cell r="N40">
            <v>1</v>
          </cell>
          <cell r="O40">
            <v>10</v>
          </cell>
          <cell r="P40">
            <v>356.58</v>
          </cell>
        </row>
        <row r="41">
          <cell r="F41" t="str">
            <v>ГП-135137</v>
          </cell>
          <cell r="G41" t="str">
            <v>Цилиндр навивной RWL 100 D 32 T 30</v>
          </cell>
          <cell r="H41" t="str">
            <v>пач.</v>
          </cell>
          <cell r="I41" t="str">
            <v>*</v>
          </cell>
          <cell r="K41">
            <v>10</v>
          </cell>
          <cell r="L41">
            <v>10</v>
          </cell>
          <cell r="M41" t="str">
            <v>A</v>
          </cell>
          <cell r="N41">
            <v>1</v>
          </cell>
          <cell r="O41">
            <v>10</v>
          </cell>
          <cell r="P41">
            <v>373.79</v>
          </cell>
        </row>
        <row r="42">
          <cell r="F42" t="str">
            <v>ГП-135141</v>
          </cell>
          <cell r="G42" t="str">
            <v>Цилиндр навивной RWL 100 D 35 T 30</v>
          </cell>
          <cell r="H42" t="str">
            <v>пач.</v>
          </cell>
          <cell r="I42" t="str">
            <v>*</v>
          </cell>
          <cell r="J42" t="str">
            <v>*</v>
          </cell>
          <cell r="K42">
            <v>10</v>
          </cell>
          <cell r="L42">
            <v>10</v>
          </cell>
          <cell r="M42" t="str">
            <v>A</v>
          </cell>
          <cell r="N42">
            <v>1</v>
          </cell>
          <cell r="O42">
            <v>10</v>
          </cell>
          <cell r="P42">
            <v>396.98</v>
          </cell>
        </row>
        <row r="43">
          <cell r="F43" t="str">
            <v>ГП-135145</v>
          </cell>
          <cell r="G43" t="str">
            <v>Цилиндр навивной RWL 100 D 38 T 30</v>
          </cell>
          <cell r="H43" t="str">
            <v>пач.</v>
          </cell>
          <cell r="I43" t="str">
            <v>*</v>
          </cell>
          <cell r="K43">
            <v>9</v>
          </cell>
          <cell r="L43">
            <v>9</v>
          </cell>
          <cell r="M43" t="str">
            <v>B</v>
          </cell>
          <cell r="N43">
            <v>2</v>
          </cell>
          <cell r="O43">
            <v>18</v>
          </cell>
          <cell r="P43">
            <v>417.62</v>
          </cell>
        </row>
        <row r="44">
          <cell r="F44" t="str">
            <v>ГП-135149</v>
          </cell>
          <cell r="G44" t="str">
            <v>Цилиндр навивной RWL 100 D 42 T 30</v>
          </cell>
          <cell r="H44" t="str">
            <v>пач.</v>
          </cell>
          <cell r="I44" t="str">
            <v>*</v>
          </cell>
          <cell r="J44" t="str">
            <v>*</v>
          </cell>
          <cell r="K44">
            <v>9</v>
          </cell>
          <cell r="L44">
            <v>9</v>
          </cell>
          <cell r="M44" t="str">
            <v>A</v>
          </cell>
          <cell r="N44">
            <v>1</v>
          </cell>
          <cell r="O44">
            <v>9</v>
          </cell>
          <cell r="P44">
            <v>419.18</v>
          </cell>
        </row>
        <row r="45">
          <cell r="F45" t="str">
            <v>ГП-135152</v>
          </cell>
          <cell r="G45" t="str">
            <v>Цилиндр навивной RWL 100 D 45 T 30</v>
          </cell>
          <cell r="H45" t="str">
            <v>пач.</v>
          </cell>
          <cell r="I45" t="str">
            <v>*</v>
          </cell>
          <cell r="J45" t="str">
            <v>*</v>
          </cell>
          <cell r="K45">
            <v>9</v>
          </cell>
          <cell r="L45">
            <v>9</v>
          </cell>
          <cell r="M45" t="str">
            <v>A</v>
          </cell>
          <cell r="N45">
            <v>1</v>
          </cell>
          <cell r="O45">
            <v>9</v>
          </cell>
          <cell r="P45">
            <v>428.28</v>
          </cell>
        </row>
        <row r="46">
          <cell r="F46" t="str">
            <v>ГП-158140</v>
          </cell>
          <cell r="G46" t="str">
            <v>Цилиндр навивной RWL 100 D 48 T 30</v>
          </cell>
          <cell r="H46" t="str">
            <v>пач.</v>
          </cell>
          <cell r="I46" t="str">
            <v>*</v>
          </cell>
          <cell r="J46" t="str">
            <v>*</v>
          </cell>
          <cell r="K46">
            <v>9</v>
          </cell>
          <cell r="L46">
            <v>9</v>
          </cell>
          <cell r="M46" t="str">
            <v>A</v>
          </cell>
          <cell r="N46">
            <v>1</v>
          </cell>
          <cell r="O46">
            <v>9</v>
          </cell>
          <cell r="P46">
            <v>431.99</v>
          </cell>
        </row>
        <row r="47">
          <cell r="F47" t="str">
            <v>ГП-135157</v>
          </cell>
          <cell r="G47" t="str">
            <v>Цилиндр навивной RWL 100 D 54 T 30</v>
          </cell>
          <cell r="H47" t="str">
            <v>пач.</v>
          </cell>
          <cell r="I47" t="str">
            <v>*</v>
          </cell>
          <cell r="K47">
            <v>8</v>
          </cell>
          <cell r="L47">
            <v>8</v>
          </cell>
          <cell r="M47" t="str">
            <v>C</v>
          </cell>
          <cell r="N47">
            <v>5</v>
          </cell>
          <cell r="O47">
            <v>40</v>
          </cell>
          <cell r="P47">
            <v>437.25</v>
          </cell>
        </row>
        <row r="48">
          <cell r="F48" t="str">
            <v>ГП-135159</v>
          </cell>
          <cell r="G48" t="str">
            <v>Цилиндр навивной RWL 100 D 57 T 30</v>
          </cell>
          <cell r="H48" t="str">
            <v>пач.</v>
          </cell>
          <cell r="I48" t="str">
            <v>*</v>
          </cell>
          <cell r="J48" t="str">
            <v>*</v>
          </cell>
          <cell r="K48">
            <v>8</v>
          </cell>
          <cell r="L48">
            <v>8</v>
          </cell>
          <cell r="M48" t="str">
            <v>A</v>
          </cell>
          <cell r="N48">
            <v>1</v>
          </cell>
          <cell r="O48">
            <v>8</v>
          </cell>
          <cell r="P48">
            <v>446.36</v>
          </cell>
        </row>
        <row r="49">
          <cell r="F49" t="str">
            <v>ГП-135165</v>
          </cell>
          <cell r="G49" t="str">
            <v>Цилиндр навивной RWL 100 D 60 T 30</v>
          </cell>
          <cell r="H49" t="str">
            <v>пач.</v>
          </cell>
          <cell r="I49" t="str">
            <v>*</v>
          </cell>
          <cell r="J49" t="str">
            <v>*</v>
          </cell>
          <cell r="K49">
            <v>8</v>
          </cell>
          <cell r="L49">
            <v>8</v>
          </cell>
          <cell r="M49" t="str">
            <v>B</v>
          </cell>
          <cell r="N49">
            <v>2</v>
          </cell>
          <cell r="O49">
            <v>16</v>
          </cell>
          <cell r="P49">
            <v>448.21</v>
          </cell>
        </row>
        <row r="50">
          <cell r="F50" t="str">
            <v>ГП-135170</v>
          </cell>
          <cell r="G50" t="str">
            <v>Цилиндр навивной RWL 100 D 64 T 30</v>
          </cell>
          <cell r="H50" t="str">
            <v>пач.</v>
          </cell>
          <cell r="I50" t="str">
            <v>*</v>
          </cell>
          <cell r="J50" t="str">
            <v>*</v>
          </cell>
          <cell r="K50">
            <v>7</v>
          </cell>
          <cell r="L50">
            <v>7</v>
          </cell>
          <cell r="M50" t="str">
            <v>C</v>
          </cell>
          <cell r="N50">
            <v>6</v>
          </cell>
          <cell r="O50">
            <v>42</v>
          </cell>
          <cell r="P50">
            <v>470.83</v>
          </cell>
        </row>
        <row r="51">
          <cell r="F51" t="str">
            <v>ГП-134712</v>
          </cell>
          <cell r="G51" t="str">
            <v>Цилиндр навивной RWL 100 D 70 T 30</v>
          </cell>
          <cell r="H51" t="str">
            <v>пач.</v>
          </cell>
          <cell r="J51" t="str">
            <v>*</v>
          </cell>
          <cell r="K51">
            <v>7</v>
          </cell>
          <cell r="L51">
            <v>7</v>
          </cell>
          <cell r="M51" t="str">
            <v>C</v>
          </cell>
          <cell r="N51">
            <v>6</v>
          </cell>
          <cell r="O51">
            <v>42</v>
          </cell>
          <cell r="P51">
            <v>499.29</v>
          </cell>
        </row>
        <row r="52">
          <cell r="F52" t="str">
            <v>ГП-135177</v>
          </cell>
          <cell r="G52" t="str">
            <v>Цилиндр навивной RWL 100 D 76 T 30</v>
          </cell>
          <cell r="H52" t="str">
            <v>пач.</v>
          </cell>
          <cell r="I52" t="str">
            <v>*</v>
          </cell>
          <cell r="J52" t="str">
            <v>*</v>
          </cell>
          <cell r="K52">
            <v>6</v>
          </cell>
          <cell r="L52">
            <v>6</v>
          </cell>
          <cell r="M52" t="str">
            <v>A</v>
          </cell>
          <cell r="N52">
            <v>1</v>
          </cell>
          <cell r="O52">
            <v>6</v>
          </cell>
          <cell r="P52">
            <v>510.82</v>
          </cell>
        </row>
        <row r="53">
          <cell r="F53" t="str">
            <v>ГП-134727</v>
          </cell>
          <cell r="G53" t="str">
            <v>Цилиндр навивной RWL 100 D 83 T 30</v>
          </cell>
          <cell r="H53" t="str">
            <v>пач.</v>
          </cell>
          <cell r="J53" t="str">
            <v>*</v>
          </cell>
          <cell r="K53">
            <v>6</v>
          </cell>
          <cell r="L53">
            <v>6</v>
          </cell>
          <cell r="M53" t="str">
            <v>C</v>
          </cell>
          <cell r="N53">
            <v>7</v>
          </cell>
          <cell r="O53">
            <v>42</v>
          </cell>
          <cell r="P53">
            <v>544.1</v>
          </cell>
        </row>
        <row r="54">
          <cell r="F54" t="str">
            <v>ГП-135183</v>
          </cell>
          <cell r="G54" t="str">
            <v>Цилиндр навивной RWL 100 D 89 T 30</v>
          </cell>
          <cell r="H54" t="str">
            <v>пач.</v>
          </cell>
          <cell r="I54" t="str">
            <v>*</v>
          </cell>
          <cell r="J54" t="str">
            <v>*</v>
          </cell>
          <cell r="K54">
            <v>6</v>
          </cell>
          <cell r="L54">
            <v>6</v>
          </cell>
          <cell r="M54" t="str">
            <v>A</v>
          </cell>
          <cell r="N54">
            <v>1</v>
          </cell>
          <cell r="O54">
            <v>6</v>
          </cell>
          <cell r="P54">
            <v>590.35</v>
          </cell>
        </row>
        <row r="55">
          <cell r="F55" t="str">
            <v>ГП-256980</v>
          </cell>
          <cell r="G55" t="str">
            <v>Цилиндр навивной RWL 100 D 102 T 30</v>
          </cell>
          <cell r="H55" t="str">
            <v>пач.</v>
          </cell>
          <cell r="J55" t="str">
            <v>*</v>
          </cell>
          <cell r="K55">
            <v>5</v>
          </cell>
          <cell r="L55">
            <v>5</v>
          </cell>
          <cell r="M55" t="str">
            <v>C</v>
          </cell>
          <cell r="N55">
            <v>8</v>
          </cell>
          <cell r="O55">
            <v>40</v>
          </cell>
          <cell r="P55">
            <v>707.17</v>
          </cell>
        </row>
        <row r="56">
          <cell r="F56" t="str">
            <v>ГП-135189</v>
          </cell>
          <cell r="G56" t="str">
            <v>Цилиндр навивной RWL 100 D 108 T 30</v>
          </cell>
          <cell r="H56" t="str">
            <v>пач.</v>
          </cell>
          <cell r="I56" t="str">
            <v>*</v>
          </cell>
          <cell r="J56" t="str">
            <v>*</v>
          </cell>
          <cell r="K56">
            <v>5</v>
          </cell>
          <cell r="L56">
            <v>5</v>
          </cell>
          <cell r="M56" t="str">
            <v>B</v>
          </cell>
          <cell r="N56">
            <v>2</v>
          </cell>
          <cell r="O56">
            <v>10</v>
          </cell>
          <cell r="P56">
            <v>819.15</v>
          </cell>
        </row>
        <row r="57">
          <cell r="F57" t="str">
            <v>ГП-135195</v>
          </cell>
          <cell r="G57" t="str">
            <v>Цилиндр навивной RWL 100 D 114 T 30</v>
          </cell>
          <cell r="H57" t="str">
            <v>пач.</v>
          </cell>
          <cell r="I57" t="str">
            <v>*</v>
          </cell>
          <cell r="J57" t="str">
            <v>*</v>
          </cell>
          <cell r="K57">
            <v>5</v>
          </cell>
          <cell r="L57">
            <v>5</v>
          </cell>
          <cell r="M57" t="str">
            <v>B</v>
          </cell>
          <cell r="N57">
            <v>2</v>
          </cell>
          <cell r="O57">
            <v>10</v>
          </cell>
          <cell r="P57">
            <v>845.76</v>
          </cell>
        </row>
        <row r="58">
          <cell r="F58" t="str">
            <v>ГП-135201</v>
          </cell>
          <cell r="G58" t="str">
            <v>Цилиндр навивной RWL 100 D 133 T 30</v>
          </cell>
          <cell r="H58" t="str">
            <v>пач.</v>
          </cell>
          <cell r="I58" t="str">
            <v>*</v>
          </cell>
          <cell r="J58" t="str">
            <v>*</v>
          </cell>
          <cell r="K58">
            <v>4</v>
          </cell>
          <cell r="L58">
            <v>4</v>
          </cell>
          <cell r="M58" t="str">
            <v>B</v>
          </cell>
          <cell r="N58">
            <v>3</v>
          </cell>
          <cell r="O58">
            <v>12</v>
          </cell>
          <cell r="P58">
            <v>863.97</v>
          </cell>
        </row>
        <row r="59">
          <cell r="F59" t="str">
            <v>ГП-135207</v>
          </cell>
          <cell r="G59" t="str">
            <v>Цилиндр навивной RWL 100 D 159 T 30</v>
          </cell>
          <cell r="H59" t="str">
            <v>пач.</v>
          </cell>
          <cell r="I59" t="str">
            <v>*</v>
          </cell>
          <cell r="J59" t="str">
            <v>*</v>
          </cell>
          <cell r="K59">
            <v>4</v>
          </cell>
          <cell r="L59">
            <v>4</v>
          </cell>
          <cell r="M59" t="str">
            <v>B</v>
          </cell>
          <cell r="N59">
            <v>3</v>
          </cell>
          <cell r="O59">
            <v>12</v>
          </cell>
          <cell r="P59">
            <v>969.83</v>
          </cell>
        </row>
        <row r="60">
          <cell r="F60" t="str">
            <v>ГП-135213</v>
          </cell>
          <cell r="G60" t="str">
            <v>Цилиндр навивной RWL 100 D 169 T 30</v>
          </cell>
          <cell r="H60" t="str">
            <v>пач.</v>
          </cell>
          <cell r="I60" t="str">
            <v>*</v>
          </cell>
          <cell r="K60">
            <v>4</v>
          </cell>
          <cell r="L60">
            <v>4</v>
          </cell>
          <cell r="M60" t="str">
            <v>C</v>
          </cell>
          <cell r="N60">
            <v>10</v>
          </cell>
          <cell r="O60">
            <v>40</v>
          </cell>
          <cell r="P60">
            <v>1016.07</v>
          </cell>
        </row>
        <row r="61">
          <cell r="F61" t="str">
            <v>ГП-134792</v>
          </cell>
          <cell r="G61" t="str">
            <v>Цилиндр навивной RWL 100 D 194 T 30</v>
          </cell>
          <cell r="H61" t="str">
            <v>пач.</v>
          </cell>
          <cell r="J61" t="str">
            <v>*</v>
          </cell>
          <cell r="K61">
            <v>3</v>
          </cell>
          <cell r="L61">
            <v>3</v>
          </cell>
          <cell r="M61" t="str">
            <v>C</v>
          </cell>
          <cell r="N61">
            <v>14</v>
          </cell>
          <cell r="O61">
            <v>42</v>
          </cell>
          <cell r="P61">
            <v>1134.45</v>
          </cell>
        </row>
        <row r="62">
          <cell r="F62" t="str">
            <v>ГП-134800</v>
          </cell>
          <cell r="G62" t="str">
            <v>Цилиндр навивной RWL 100 D 205 T 30</v>
          </cell>
          <cell r="H62" t="str">
            <v>пач.</v>
          </cell>
          <cell r="J62" t="str">
            <v>*</v>
          </cell>
          <cell r="K62">
            <v>3</v>
          </cell>
          <cell r="L62">
            <v>3</v>
          </cell>
          <cell r="M62" t="str">
            <v>C</v>
          </cell>
          <cell r="N62">
            <v>14</v>
          </cell>
          <cell r="O62">
            <v>42</v>
          </cell>
          <cell r="P62">
            <v>1285.99</v>
          </cell>
        </row>
        <row r="63">
          <cell r="F63" t="str">
            <v>ГП-135219</v>
          </cell>
          <cell r="G63" t="str">
            <v>Цилиндр навивной RWL 100 D 219 T 30</v>
          </cell>
          <cell r="H63" t="str">
            <v>пач.</v>
          </cell>
          <cell r="I63" t="str">
            <v>*</v>
          </cell>
          <cell r="K63">
            <v>3</v>
          </cell>
          <cell r="L63">
            <v>3</v>
          </cell>
          <cell r="M63" t="str">
            <v>B</v>
          </cell>
          <cell r="N63">
            <v>4</v>
          </cell>
          <cell r="O63">
            <v>12</v>
          </cell>
          <cell r="P63">
            <v>1291.27</v>
          </cell>
        </row>
        <row r="64">
          <cell r="F64" t="str">
            <v>ГП-135223</v>
          </cell>
          <cell r="G64" t="str">
            <v>Цилиндр навивной RWL 100 D 273 T 30</v>
          </cell>
          <cell r="H64" t="str">
            <v>пач.</v>
          </cell>
          <cell r="I64" t="str">
            <v>*</v>
          </cell>
          <cell r="K64">
            <v>2</v>
          </cell>
          <cell r="L64">
            <v>2</v>
          </cell>
          <cell r="M64" t="str">
            <v>B</v>
          </cell>
          <cell r="N64">
            <v>5</v>
          </cell>
          <cell r="O64">
            <v>10</v>
          </cell>
          <cell r="P64">
            <v>1776.75</v>
          </cell>
        </row>
        <row r="65">
          <cell r="F65" t="str">
            <v>ГП-135126</v>
          </cell>
          <cell r="G65" t="str">
            <v>Цилиндр навивной RWL 100 D 18 T 40</v>
          </cell>
          <cell r="H65" t="str">
            <v>пач.</v>
          </cell>
          <cell r="I65" t="str">
            <v>*</v>
          </cell>
          <cell r="K65">
            <v>9</v>
          </cell>
          <cell r="L65">
            <v>9</v>
          </cell>
          <cell r="M65" t="str">
            <v>C</v>
          </cell>
          <cell r="N65">
            <v>5</v>
          </cell>
          <cell r="O65">
            <v>45</v>
          </cell>
          <cell r="P65">
            <v>431.99</v>
          </cell>
        </row>
        <row r="66">
          <cell r="F66" t="str">
            <v>ГП-135129</v>
          </cell>
          <cell r="G66" t="str">
            <v>Цилиндр навивной RWL 100 D 21 T 40</v>
          </cell>
          <cell r="H66" t="str">
            <v>пач.</v>
          </cell>
          <cell r="I66" t="str">
            <v>*</v>
          </cell>
          <cell r="J66" t="str">
            <v>*</v>
          </cell>
          <cell r="K66">
            <v>9</v>
          </cell>
          <cell r="L66">
            <v>9</v>
          </cell>
          <cell r="M66" t="str">
            <v>B</v>
          </cell>
          <cell r="N66">
            <v>2</v>
          </cell>
          <cell r="O66">
            <v>18</v>
          </cell>
          <cell r="P66">
            <v>448.21</v>
          </cell>
        </row>
        <row r="67">
          <cell r="F67" t="str">
            <v>ГП-135132</v>
          </cell>
          <cell r="G67" t="str">
            <v>Цилиндр навивной RWL 100 D 25 T 40</v>
          </cell>
          <cell r="H67" t="str">
            <v>пач.</v>
          </cell>
          <cell r="I67" t="str">
            <v>*</v>
          </cell>
          <cell r="K67">
            <v>9</v>
          </cell>
          <cell r="L67">
            <v>9</v>
          </cell>
          <cell r="M67" t="str">
            <v>B</v>
          </cell>
          <cell r="N67">
            <v>2</v>
          </cell>
          <cell r="O67">
            <v>18</v>
          </cell>
          <cell r="P67">
            <v>516.22</v>
          </cell>
        </row>
        <row r="68">
          <cell r="F68" t="str">
            <v>ГП-158138</v>
          </cell>
          <cell r="G68" t="str">
            <v>Цилиндр навивной RWL 100 D 28 T 40</v>
          </cell>
          <cell r="H68" t="str">
            <v>пач.</v>
          </cell>
          <cell r="I68" t="str">
            <v>*</v>
          </cell>
          <cell r="K68">
            <v>9</v>
          </cell>
          <cell r="L68">
            <v>9</v>
          </cell>
          <cell r="M68" t="str">
            <v>B</v>
          </cell>
          <cell r="N68">
            <v>2</v>
          </cell>
          <cell r="O68">
            <v>18</v>
          </cell>
          <cell r="P68">
            <v>533.16</v>
          </cell>
        </row>
        <row r="69">
          <cell r="F69" t="str">
            <v>ГП-135138</v>
          </cell>
          <cell r="G69" t="str">
            <v>Цилиндр навивной RWL 100 D 32 T 40</v>
          </cell>
          <cell r="H69" t="str">
            <v>пач.</v>
          </cell>
          <cell r="I69" t="str">
            <v>*</v>
          </cell>
          <cell r="K69">
            <v>8</v>
          </cell>
          <cell r="L69">
            <v>8</v>
          </cell>
          <cell r="M69" t="str">
            <v>B</v>
          </cell>
          <cell r="N69">
            <v>2</v>
          </cell>
          <cell r="O69">
            <v>16</v>
          </cell>
          <cell r="P69">
            <v>561.33000000000004</v>
          </cell>
        </row>
        <row r="70">
          <cell r="F70" t="str">
            <v>ГП-135142</v>
          </cell>
          <cell r="G70" t="str">
            <v>Цилиндр навивной RWL 100 D 35 T 40</v>
          </cell>
          <cell r="H70" t="str">
            <v>пач.</v>
          </cell>
          <cell r="I70" t="str">
            <v>*</v>
          </cell>
          <cell r="J70" t="str">
            <v>*</v>
          </cell>
          <cell r="K70">
            <v>8</v>
          </cell>
          <cell r="L70">
            <v>8</v>
          </cell>
          <cell r="M70" t="str">
            <v>B</v>
          </cell>
          <cell r="N70">
            <v>2</v>
          </cell>
          <cell r="O70">
            <v>16</v>
          </cell>
          <cell r="P70">
            <v>563.74</v>
          </cell>
        </row>
        <row r="71">
          <cell r="F71" t="str">
            <v>ГП-135146</v>
          </cell>
          <cell r="G71" t="str">
            <v>Цилиндр навивной RWL 100 D 38 T 40</v>
          </cell>
          <cell r="H71" t="str">
            <v>пач.</v>
          </cell>
          <cell r="I71" t="str">
            <v>*</v>
          </cell>
          <cell r="K71">
            <v>8</v>
          </cell>
          <cell r="L71">
            <v>8</v>
          </cell>
          <cell r="M71" t="str">
            <v>C</v>
          </cell>
          <cell r="N71">
            <v>5</v>
          </cell>
          <cell r="O71">
            <v>40</v>
          </cell>
          <cell r="P71">
            <v>571.57000000000005</v>
          </cell>
        </row>
        <row r="72">
          <cell r="F72" t="str">
            <v>ГП-135150</v>
          </cell>
          <cell r="G72" t="str">
            <v>Цилиндр навивной RWL 100 D 42 T 40</v>
          </cell>
          <cell r="H72" t="str">
            <v>пач.</v>
          </cell>
          <cell r="I72" t="str">
            <v>*</v>
          </cell>
          <cell r="J72" t="str">
            <v>*</v>
          </cell>
          <cell r="K72">
            <v>7</v>
          </cell>
          <cell r="L72">
            <v>7</v>
          </cell>
          <cell r="M72" t="str">
            <v>B</v>
          </cell>
          <cell r="N72">
            <v>2</v>
          </cell>
          <cell r="O72">
            <v>14</v>
          </cell>
          <cell r="P72">
            <v>577.26</v>
          </cell>
        </row>
        <row r="73">
          <cell r="F73" t="str">
            <v>ГП-135153</v>
          </cell>
          <cell r="G73" t="str">
            <v>Цилиндр навивной RWL 100 D 45 T 40</v>
          </cell>
          <cell r="H73" t="str">
            <v>пач.</v>
          </cell>
          <cell r="I73" t="str">
            <v>*</v>
          </cell>
          <cell r="J73" t="str">
            <v>*</v>
          </cell>
          <cell r="K73">
            <v>7</v>
          </cell>
          <cell r="L73">
            <v>7</v>
          </cell>
          <cell r="M73" t="str">
            <v>C</v>
          </cell>
          <cell r="N73">
            <v>6</v>
          </cell>
          <cell r="O73">
            <v>42</v>
          </cell>
          <cell r="P73">
            <v>588.79</v>
          </cell>
        </row>
        <row r="74">
          <cell r="F74" t="str">
            <v>ГП-135155</v>
          </cell>
          <cell r="G74" t="str">
            <v>Цилиндр навивной RWL 100 D 48 T 40</v>
          </cell>
          <cell r="H74" t="str">
            <v>пач.</v>
          </cell>
          <cell r="I74" t="str">
            <v>*</v>
          </cell>
          <cell r="J74" t="str">
            <v>*</v>
          </cell>
          <cell r="K74">
            <v>7</v>
          </cell>
          <cell r="L74">
            <v>7</v>
          </cell>
          <cell r="M74" t="str">
            <v>B</v>
          </cell>
          <cell r="N74">
            <v>2</v>
          </cell>
          <cell r="O74">
            <v>14</v>
          </cell>
          <cell r="P74">
            <v>601.30999999999995</v>
          </cell>
        </row>
        <row r="75">
          <cell r="F75" t="str">
            <v>ГП-165825</v>
          </cell>
          <cell r="G75" t="str">
            <v>Цилиндр навивной RWL 100 D 54 T 40</v>
          </cell>
          <cell r="H75" t="str">
            <v>пач.</v>
          </cell>
          <cell r="I75" t="str">
            <v>*</v>
          </cell>
          <cell r="K75">
            <v>7</v>
          </cell>
          <cell r="L75">
            <v>7</v>
          </cell>
          <cell r="M75" t="str">
            <v>C</v>
          </cell>
          <cell r="N75">
            <v>6</v>
          </cell>
          <cell r="O75">
            <v>42</v>
          </cell>
          <cell r="P75">
            <v>617.66999999999996</v>
          </cell>
        </row>
        <row r="76">
          <cell r="F76" t="str">
            <v>ГП-135160</v>
          </cell>
          <cell r="G76" t="str">
            <v>Цилиндр навивной RWL 100 D 57 T 40</v>
          </cell>
          <cell r="H76" t="str">
            <v>пач.</v>
          </cell>
          <cell r="I76" t="str">
            <v>*</v>
          </cell>
          <cell r="J76" t="str">
            <v>*</v>
          </cell>
          <cell r="K76">
            <v>7</v>
          </cell>
          <cell r="L76">
            <v>7</v>
          </cell>
          <cell r="M76" t="str">
            <v>A</v>
          </cell>
          <cell r="N76">
            <v>1</v>
          </cell>
          <cell r="O76">
            <v>7</v>
          </cell>
          <cell r="P76">
            <v>644.55999999999995</v>
          </cell>
        </row>
        <row r="77">
          <cell r="F77" t="str">
            <v>ГП-135166</v>
          </cell>
          <cell r="G77" t="str">
            <v>Цилиндр навивной RWL 100 D 60 T 40</v>
          </cell>
          <cell r="H77" t="str">
            <v>пач.</v>
          </cell>
          <cell r="I77" t="str">
            <v>*</v>
          </cell>
          <cell r="J77" t="str">
            <v>*</v>
          </cell>
          <cell r="K77">
            <v>7</v>
          </cell>
          <cell r="L77">
            <v>7</v>
          </cell>
          <cell r="M77" t="str">
            <v>C</v>
          </cell>
          <cell r="N77">
            <v>6</v>
          </cell>
          <cell r="O77">
            <v>42</v>
          </cell>
          <cell r="P77">
            <v>665.76</v>
          </cell>
        </row>
        <row r="78">
          <cell r="F78" t="str">
            <v>ГП-135171</v>
          </cell>
          <cell r="G78" t="str">
            <v>Цилиндр навивной RWL 100 D 64 T 40</v>
          </cell>
          <cell r="H78" t="str">
            <v>пач.</v>
          </cell>
          <cell r="I78" t="str">
            <v>*</v>
          </cell>
          <cell r="J78" t="str">
            <v>*</v>
          </cell>
          <cell r="K78">
            <v>7</v>
          </cell>
          <cell r="L78">
            <v>7</v>
          </cell>
          <cell r="M78" t="str">
            <v>C</v>
          </cell>
          <cell r="N78">
            <v>6</v>
          </cell>
          <cell r="O78">
            <v>42</v>
          </cell>
          <cell r="P78">
            <v>690.24</v>
          </cell>
        </row>
        <row r="79">
          <cell r="F79" t="str">
            <v>ГП-135172</v>
          </cell>
          <cell r="G79" t="str">
            <v>Цилиндр навивной RWL 100 D 70 T 40</v>
          </cell>
          <cell r="H79" t="str">
            <v>пач.</v>
          </cell>
          <cell r="I79" t="str">
            <v>*</v>
          </cell>
          <cell r="J79" t="str">
            <v>*</v>
          </cell>
          <cell r="K79">
            <v>6</v>
          </cell>
          <cell r="L79">
            <v>6</v>
          </cell>
          <cell r="M79" t="str">
            <v>C</v>
          </cell>
          <cell r="N79">
            <v>7</v>
          </cell>
          <cell r="O79">
            <v>42</v>
          </cell>
          <cell r="P79">
            <v>777.89</v>
          </cell>
        </row>
        <row r="80">
          <cell r="F80" t="str">
            <v>ГП-135178</v>
          </cell>
          <cell r="G80" t="str">
            <v>Цилиндр навивной RWL 100 D 76 T 40</v>
          </cell>
          <cell r="H80" t="str">
            <v>пач.</v>
          </cell>
          <cell r="I80" t="str">
            <v>*</v>
          </cell>
          <cell r="J80" t="str">
            <v>*</v>
          </cell>
          <cell r="K80">
            <v>6</v>
          </cell>
          <cell r="L80">
            <v>6</v>
          </cell>
          <cell r="M80" t="str">
            <v>B</v>
          </cell>
          <cell r="N80">
            <v>2</v>
          </cell>
          <cell r="O80">
            <v>12</v>
          </cell>
          <cell r="P80">
            <v>789.41</v>
          </cell>
        </row>
        <row r="81">
          <cell r="F81" t="str">
            <v>ГП-134728</v>
          </cell>
          <cell r="G81" t="str">
            <v>Цилиндр навивной RWL 100 D 83 T 40</v>
          </cell>
          <cell r="H81" t="str">
            <v>пач.</v>
          </cell>
          <cell r="J81" t="str">
            <v>*</v>
          </cell>
          <cell r="K81">
            <v>5</v>
          </cell>
          <cell r="L81">
            <v>5</v>
          </cell>
          <cell r="M81" t="str">
            <v>C</v>
          </cell>
          <cell r="N81">
            <v>8</v>
          </cell>
          <cell r="O81">
            <v>40</v>
          </cell>
          <cell r="P81">
            <v>814.89</v>
          </cell>
        </row>
        <row r="82">
          <cell r="F82" t="str">
            <v>ГП-135184</v>
          </cell>
          <cell r="G82" t="str">
            <v>Цилиндр навивной RWL 100 D 89 T 40</v>
          </cell>
          <cell r="H82" t="str">
            <v>пач.</v>
          </cell>
          <cell r="I82" t="str">
            <v>*</v>
          </cell>
          <cell r="J82" t="str">
            <v>*</v>
          </cell>
          <cell r="K82">
            <v>5</v>
          </cell>
          <cell r="L82">
            <v>5</v>
          </cell>
          <cell r="M82" t="str">
            <v>A</v>
          </cell>
          <cell r="N82">
            <v>1</v>
          </cell>
          <cell r="O82">
            <v>5</v>
          </cell>
          <cell r="P82">
            <v>858.28</v>
          </cell>
        </row>
        <row r="83">
          <cell r="F83" t="str">
            <v>ГП-134744</v>
          </cell>
          <cell r="G83" t="str">
            <v>Цилиндр навивной RWL 100 D 102 T 40</v>
          </cell>
          <cell r="H83" t="str">
            <v>пач.</v>
          </cell>
          <cell r="J83" t="str">
            <v>*</v>
          </cell>
          <cell r="K83">
            <v>5</v>
          </cell>
          <cell r="L83">
            <v>5</v>
          </cell>
          <cell r="M83" t="str">
            <v>C</v>
          </cell>
          <cell r="N83">
            <v>8</v>
          </cell>
          <cell r="O83">
            <v>40</v>
          </cell>
          <cell r="P83">
            <v>883.75</v>
          </cell>
        </row>
        <row r="84">
          <cell r="F84" t="str">
            <v>ГП-135190</v>
          </cell>
          <cell r="G84" t="str">
            <v>Цилиндр навивной RWL 100 D 108 T 40</v>
          </cell>
          <cell r="H84" t="str">
            <v>пач.</v>
          </cell>
          <cell r="I84" t="str">
            <v>*</v>
          </cell>
          <cell r="J84" t="str">
            <v>*</v>
          </cell>
          <cell r="K84">
            <v>5</v>
          </cell>
          <cell r="L84">
            <v>5</v>
          </cell>
          <cell r="M84" t="str">
            <v>B</v>
          </cell>
          <cell r="N84">
            <v>2</v>
          </cell>
          <cell r="O84">
            <v>10</v>
          </cell>
          <cell r="P84">
            <v>898.11</v>
          </cell>
        </row>
        <row r="85">
          <cell r="F85" t="str">
            <v>ГП-135196</v>
          </cell>
          <cell r="G85" t="str">
            <v>Цилиндр навивной RWL 100 D 114 T 40</v>
          </cell>
          <cell r="H85" t="str">
            <v>пач.</v>
          </cell>
          <cell r="I85" t="str">
            <v>*</v>
          </cell>
          <cell r="J85" t="str">
            <v>*</v>
          </cell>
          <cell r="K85">
            <v>4</v>
          </cell>
          <cell r="L85">
            <v>4</v>
          </cell>
          <cell r="M85" t="str">
            <v>C</v>
          </cell>
          <cell r="N85">
            <v>10</v>
          </cell>
          <cell r="O85">
            <v>40</v>
          </cell>
          <cell r="P85">
            <v>930</v>
          </cell>
        </row>
        <row r="86">
          <cell r="F86" t="str">
            <v>ГП-135202</v>
          </cell>
          <cell r="G86" t="str">
            <v>Цилиндр навивной RWL 100 D 133 T 40</v>
          </cell>
          <cell r="H86" t="str">
            <v>пач.</v>
          </cell>
          <cell r="I86" t="str">
            <v>*</v>
          </cell>
          <cell r="J86" t="str">
            <v>*</v>
          </cell>
          <cell r="K86">
            <v>4</v>
          </cell>
          <cell r="L86">
            <v>4</v>
          </cell>
          <cell r="M86" t="str">
            <v>B</v>
          </cell>
          <cell r="N86">
            <v>3</v>
          </cell>
          <cell r="O86">
            <v>12</v>
          </cell>
          <cell r="P86">
            <v>1008.26</v>
          </cell>
        </row>
        <row r="87">
          <cell r="F87" t="str">
            <v>ГП-134771</v>
          </cell>
          <cell r="G87" t="str">
            <v>Цилиндр навивной RWL 100 D 140 T 40</v>
          </cell>
          <cell r="H87" t="str">
            <v>пач.</v>
          </cell>
          <cell r="J87" t="str">
            <v>*</v>
          </cell>
          <cell r="K87">
            <v>4</v>
          </cell>
          <cell r="L87">
            <v>4</v>
          </cell>
          <cell r="M87" t="str">
            <v>C</v>
          </cell>
          <cell r="N87">
            <v>10</v>
          </cell>
          <cell r="O87">
            <v>40</v>
          </cell>
          <cell r="P87">
            <v>1046.53</v>
          </cell>
        </row>
        <row r="88">
          <cell r="F88" t="str">
            <v>ГП-135208</v>
          </cell>
          <cell r="G88" t="str">
            <v>Цилиндр навивной RWL 100 D 159 T 40</v>
          </cell>
          <cell r="H88" t="str">
            <v>пач.</v>
          </cell>
          <cell r="I88" t="str">
            <v>*</v>
          </cell>
          <cell r="J88" t="str">
            <v>*</v>
          </cell>
          <cell r="K88">
            <v>3</v>
          </cell>
          <cell r="L88">
            <v>3</v>
          </cell>
          <cell r="M88" t="str">
            <v>B</v>
          </cell>
          <cell r="N88">
            <v>4</v>
          </cell>
          <cell r="O88">
            <v>12</v>
          </cell>
          <cell r="P88">
            <v>1120.3599999999999</v>
          </cell>
        </row>
        <row r="89">
          <cell r="F89" t="str">
            <v>ГП-135214</v>
          </cell>
          <cell r="G89" t="str">
            <v>Цилиндр навивной RWL 100 D 169 T 40</v>
          </cell>
          <cell r="H89" t="str">
            <v>пач.</v>
          </cell>
          <cell r="I89" t="str">
            <v>*</v>
          </cell>
          <cell r="J89" t="str">
            <v>*</v>
          </cell>
          <cell r="K89">
            <v>3</v>
          </cell>
          <cell r="L89">
            <v>3</v>
          </cell>
          <cell r="M89" t="str">
            <v>C</v>
          </cell>
          <cell r="N89">
            <v>14</v>
          </cell>
          <cell r="O89">
            <v>42</v>
          </cell>
          <cell r="P89">
            <v>1172.03</v>
          </cell>
        </row>
        <row r="90">
          <cell r="F90" t="str">
            <v>ГП-134793</v>
          </cell>
          <cell r="G90" t="str">
            <v>Цилиндр навивной RWL 100 D 194 T 40</v>
          </cell>
          <cell r="H90" t="str">
            <v>пач.</v>
          </cell>
          <cell r="J90" t="str">
            <v>*</v>
          </cell>
          <cell r="K90">
            <v>3</v>
          </cell>
          <cell r="L90">
            <v>3</v>
          </cell>
          <cell r="M90" t="str">
            <v>C</v>
          </cell>
          <cell r="N90">
            <v>14</v>
          </cell>
          <cell r="O90">
            <v>42</v>
          </cell>
          <cell r="P90">
            <v>1273.48</v>
          </cell>
        </row>
        <row r="91">
          <cell r="F91" t="str">
            <v>ГП-134801</v>
          </cell>
          <cell r="G91" t="str">
            <v>Цилиндр навивной RWL 100 D 205 T 40</v>
          </cell>
          <cell r="H91" t="str">
            <v>пач.</v>
          </cell>
          <cell r="J91" t="str">
            <v>*</v>
          </cell>
          <cell r="K91">
            <v>3</v>
          </cell>
          <cell r="L91">
            <v>3</v>
          </cell>
          <cell r="M91" t="str">
            <v>C</v>
          </cell>
          <cell r="N91">
            <v>14</v>
          </cell>
          <cell r="O91">
            <v>42</v>
          </cell>
          <cell r="P91">
            <v>1369.23</v>
          </cell>
        </row>
        <row r="92">
          <cell r="F92" t="str">
            <v>ГП-135220</v>
          </cell>
          <cell r="G92" t="str">
            <v>Цилиндр навивной RWL 100 D 219 T 40</v>
          </cell>
          <cell r="H92" t="str">
            <v>пач.</v>
          </cell>
          <cell r="I92" t="str">
            <v>*</v>
          </cell>
          <cell r="J92" t="str">
            <v>*</v>
          </cell>
          <cell r="K92">
            <v>3</v>
          </cell>
          <cell r="L92">
            <v>3</v>
          </cell>
          <cell r="M92" t="str">
            <v>C</v>
          </cell>
          <cell r="N92">
            <v>14</v>
          </cell>
          <cell r="O92">
            <v>42</v>
          </cell>
          <cell r="P92">
            <v>1474.96</v>
          </cell>
        </row>
        <row r="93">
          <cell r="F93" t="str">
            <v>ГП-134815</v>
          </cell>
          <cell r="G93" t="str">
            <v>Цилиндр навивной RWL 100 D 245 T 40</v>
          </cell>
          <cell r="H93" t="str">
            <v>пач.</v>
          </cell>
          <cell r="J93" t="str">
            <v>*</v>
          </cell>
          <cell r="K93">
            <v>2</v>
          </cell>
          <cell r="L93">
            <v>2</v>
          </cell>
          <cell r="M93" t="str">
            <v>C</v>
          </cell>
          <cell r="N93">
            <v>20</v>
          </cell>
          <cell r="O93">
            <v>40</v>
          </cell>
          <cell r="P93">
            <v>2046.24</v>
          </cell>
        </row>
        <row r="94">
          <cell r="F94" t="str">
            <v>ГП-135224</v>
          </cell>
          <cell r="G94" t="str">
            <v>Цилиндр навивной RWL 100 D 273 T 40</v>
          </cell>
          <cell r="H94" t="str">
            <v>пач.</v>
          </cell>
          <cell r="I94" t="str">
            <v>*</v>
          </cell>
          <cell r="K94">
            <v>2</v>
          </cell>
          <cell r="L94">
            <v>2</v>
          </cell>
          <cell r="M94" t="str">
            <v>C</v>
          </cell>
          <cell r="N94">
            <v>20</v>
          </cell>
          <cell r="O94">
            <v>40</v>
          </cell>
          <cell r="P94">
            <v>2112.9699999999998</v>
          </cell>
        </row>
        <row r="95">
          <cell r="F95" t="str">
            <v>ГП-135127</v>
          </cell>
          <cell r="G95" t="str">
            <v>Цилиндр навивной RWL 100 D 18 T 50</v>
          </cell>
          <cell r="H95" t="str">
            <v>пач.</v>
          </cell>
          <cell r="I95" t="str">
            <v>*</v>
          </cell>
          <cell r="K95">
            <v>8</v>
          </cell>
          <cell r="L95">
            <v>8</v>
          </cell>
          <cell r="M95" t="str">
            <v>C</v>
          </cell>
          <cell r="N95">
            <v>5</v>
          </cell>
          <cell r="O95">
            <v>40</v>
          </cell>
          <cell r="P95">
            <v>516.22</v>
          </cell>
        </row>
        <row r="96">
          <cell r="F96" t="str">
            <v>ГП-135130</v>
          </cell>
          <cell r="G96" t="str">
            <v>Цилиндр навивной RWL 100 D 21 T 50</v>
          </cell>
          <cell r="H96" t="str">
            <v>пач.</v>
          </cell>
          <cell r="I96" t="str">
            <v>*</v>
          </cell>
          <cell r="J96" t="str">
            <v>*</v>
          </cell>
          <cell r="K96">
            <v>7</v>
          </cell>
          <cell r="L96">
            <v>7</v>
          </cell>
          <cell r="M96" t="str">
            <v>C</v>
          </cell>
          <cell r="N96">
            <v>6</v>
          </cell>
          <cell r="O96">
            <v>42</v>
          </cell>
          <cell r="P96">
            <v>529.6</v>
          </cell>
        </row>
        <row r="97">
          <cell r="F97" t="str">
            <v>ГП-135133</v>
          </cell>
          <cell r="G97" t="str">
            <v>Цилиндр навивной RWL 100 D 25 T 50</v>
          </cell>
          <cell r="H97" t="str">
            <v>пач.</v>
          </cell>
          <cell r="I97" t="str">
            <v>*</v>
          </cell>
          <cell r="K97">
            <v>7</v>
          </cell>
          <cell r="L97">
            <v>7</v>
          </cell>
          <cell r="M97" t="str">
            <v>C</v>
          </cell>
          <cell r="N97">
            <v>6</v>
          </cell>
          <cell r="O97">
            <v>42</v>
          </cell>
          <cell r="P97">
            <v>601.30999999999995</v>
          </cell>
        </row>
        <row r="98">
          <cell r="F98" t="str">
            <v>ГП-135135</v>
          </cell>
          <cell r="G98" t="str">
            <v>Цилиндр навивной RWL 100 D 28 T 50</v>
          </cell>
          <cell r="H98" t="str">
            <v>пач.</v>
          </cell>
          <cell r="I98" t="str">
            <v>*</v>
          </cell>
          <cell r="J98" t="str">
            <v>*</v>
          </cell>
          <cell r="K98">
            <v>7</v>
          </cell>
          <cell r="L98">
            <v>7</v>
          </cell>
          <cell r="M98" t="str">
            <v>B</v>
          </cell>
          <cell r="N98">
            <v>2</v>
          </cell>
          <cell r="O98">
            <v>14</v>
          </cell>
          <cell r="P98">
            <v>621.37</v>
          </cell>
        </row>
        <row r="99">
          <cell r="F99" t="str">
            <v>ГП-135139</v>
          </cell>
          <cell r="G99" t="str">
            <v>Цилиндр навивной RWL 100 D 32 T 50</v>
          </cell>
          <cell r="H99" t="str">
            <v>пач.</v>
          </cell>
          <cell r="I99" t="str">
            <v>*</v>
          </cell>
          <cell r="K99">
            <v>7</v>
          </cell>
          <cell r="L99">
            <v>7</v>
          </cell>
          <cell r="M99" t="str">
            <v>B</v>
          </cell>
          <cell r="N99">
            <v>2</v>
          </cell>
          <cell r="O99">
            <v>14</v>
          </cell>
          <cell r="P99">
            <v>657.08</v>
          </cell>
        </row>
        <row r="100">
          <cell r="F100" t="str">
            <v>ГП-135143</v>
          </cell>
          <cell r="G100" t="str">
            <v>Цилиндр навивной RWL 100 D 35 T 50</v>
          </cell>
          <cell r="H100" t="str">
            <v>пач.</v>
          </cell>
          <cell r="I100" t="str">
            <v>*</v>
          </cell>
          <cell r="J100" t="str">
            <v>*</v>
          </cell>
          <cell r="K100">
            <v>7</v>
          </cell>
          <cell r="L100">
            <v>7</v>
          </cell>
          <cell r="M100" t="str">
            <v>C</v>
          </cell>
          <cell r="N100">
            <v>6</v>
          </cell>
          <cell r="O100">
            <v>42</v>
          </cell>
          <cell r="P100">
            <v>691.8</v>
          </cell>
        </row>
        <row r="101">
          <cell r="F101" t="str">
            <v>ГП-135147</v>
          </cell>
          <cell r="G101" t="str">
            <v>Цилиндр навивной RWL 100 D 38 T 50</v>
          </cell>
          <cell r="H101" t="str">
            <v>пач.</v>
          </cell>
          <cell r="I101" t="str">
            <v>*</v>
          </cell>
          <cell r="K101">
            <v>7</v>
          </cell>
          <cell r="L101">
            <v>7</v>
          </cell>
          <cell r="M101" t="str">
            <v>C</v>
          </cell>
          <cell r="N101">
            <v>6</v>
          </cell>
          <cell r="O101">
            <v>42</v>
          </cell>
          <cell r="P101">
            <v>775.05</v>
          </cell>
        </row>
        <row r="102">
          <cell r="F102" t="str">
            <v>ГП-135151</v>
          </cell>
          <cell r="G102" t="str">
            <v>Цилиндр навивной RWL 100 D 42 T 50</v>
          </cell>
          <cell r="H102" t="str">
            <v>пач.</v>
          </cell>
          <cell r="I102" t="str">
            <v>*</v>
          </cell>
          <cell r="J102" t="str">
            <v>*</v>
          </cell>
          <cell r="K102">
            <v>7</v>
          </cell>
          <cell r="L102">
            <v>7</v>
          </cell>
          <cell r="M102" t="str">
            <v>B</v>
          </cell>
          <cell r="N102">
            <v>2</v>
          </cell>
          <cell r="O102">
            <v>14</v>
          </cell>
          <cell r="P102">
            <v>809.19</v>
          </cell>
        </row>
        <row r="103">
          <cell r="F103" t="str">
            <v>ГП-135154</v>
          </cell>
          <cell r="G103" t="str">
            <v>Цилиндр навивной RWL 100 D 45 T 50</v>
          </cell>
          <cell r="H103" t="str">
            <v>пач.</v>
          </cell>
          <cell r="I103" t="str">
            <v>*</v>
          </cell>
          <cell r="J103" t="str">
            <v>*</v>
          </cell>
          <cell r="K103">
            <v>7</v>
          </cell>
          <cell r="L103">
            <v>7</v>
          </cell>
          <cell r="M103" t="str">
            <v>C</v>
          </cell>
          <cell r="N103">
            <v>6</v>
          </cell>
          <cell r="O103">
            <v>42</v>
          </cell>
          <cell r="P103">
            <v>819.15</v>
          </cell>
        </row>
        <row r="104">
          <cell r="F104" t="str">
            <v>ГП-135156</v>
          </cell>
          <cell r="G104" t="str">
            <v>Цилиндр навивной RWL 100 D 48 T 50</v>
          </cell>
          <cell r="H104" t="str">
            <v>пач.</v>
          </cell>
          <cell r="I104" t="str">
            <v>*</v>
          </cell>
          <cell r="J104" t="str">
            <v>*</v>
          </cell>
          <cell r="K104">
            <v>6</v>
          </cell>
          <cell r="L104">
            <v>6</v>
          </cell>
          <cell r="M104" t="str">
            <v>B</v>
          </cell>
          <cell r="N104">
            <v>2</v>
          </cell>
          <cell r="O104">
            <v>12</v>
          </cell>
          <cell r="P104">
            <v>822</v>
          </cell>
        </row>
        <row r="105">
          <cell r="F105" t="str">
            <v>ГП-135158</v>
          </cell>
          <cell r="G105" t="str">
            <v>Цилиндр навивной RWL 100 D 54 T 50</v>
          </cell>
          <cell r="H105" t="str">
            <v>пач.</v>
          </cell>
          <cell r="I105" t="str">
            <v>*</v>
          </cell>
          <cell r="K105">
            <v>6</v>
          </cell>
          <cell r="L105">
            <v>6</v>
          </cell>
          <cell r="M105" t="str">
            <v>C</v>
          </cell>
          <cell r="N105">
            <v>7</v>
          </cell>
          <cell r="O105">
            <v>42</v>
          </cell>
          <cell r="P105">
            <v>841.48</v>
          </cell>
        </row>
        <row r="106">
          <cell r="F106" t="str">
            <v>ГП-135161</v>
          </cell>
          <cell r="G106" t="str">
            <v>Цилиндр навивной RWL 100 D 57 T 50</v>
          </cell>
          <cell r="H106" t="str">
            <v>пач.</v>
          </cell>
          <cell r="I106" t="str">
            <v>*</v>
          </cell>
          <cell r="J106" t="str">
            <v>*</v>
          </cell>
          <cell r="K106">
            <v>6</v>
          </cell>
          <cell r="L106">
            <v>6</v>
          </cell>
          <cell r="M106" t="str">
            <v>A</v>
          </cell>
          <cell r="N106">
            <v>1</v>
          </cell>
          <cell r="O106">
            <v>6</v>
          </cell>
          <cell r="P106">
            <v>845.76</v>
          </cell>
        </row>
        <row r="107">
          <cell r="F107" t="str">
            <v>ГП-165804</v>
          </cell>
          <cell r="G107" t="str">
            <v>Цилиндр навивной RWL 100 D 60 T 50</v>
          </cell>
          <cell r="H107" t="str">
            <v>пач.</v>
          </cell>
          <cell r="I107" t="str">
            <v>*</v>
          </cell>
          <cell r="J107" t="str">
            <v>*</v>
          </cell>
          <cell r="K107">
            <v>6</v>
          </cell>
          <cell r="L107">
            <v>6</v>
          </cell>
          <cell r="M107" t="str">
            <v>B</v>
          </cell>
          <cell r="N107">
            <v>2</v>
          </cell>
          <cell r="O107">
            <v>12</v>
          </cell>
          <cell r="P107">
            <v>879.9</v>
          </cell>
        </row>
        <row r="108">
          <cell r="F108" t="str">
            <v>ГП-248248</v>
          </cell>
          <cell r="G108" t="str">
            <v>Цилиндр навивной RWL 100 D 64 T 50</v>
          </cell>
          <cell r="H108" t="str">
            <v>пач.</v>
          </cell>
          <cell r="J108" t="str">
            <v>*</v>
          </cell>
          <cell r="K108">
            <v>5</v>
          </cell>
          <cell r="L108">
            <v>5</v>
          </cell>
          <cell r="M108" t="str">
            <v>C</v>
          </cell>
          <cell r="N108">
            <v>8</v>
          </cell>
          <cell r="O108">
            <v>40</v>
          </cell>
          <cell r="P108">
            <v>924.73</v>
          </cell>
        </row>
        <row r="109">
          <cell r="F109" t="str">
            <v>ГП-135173</v>
          </cell>
          <cell r="G109" t="str">
            <v>Цилиндр навивной RWL 100 D 70 T 50</v>
          </cell>
          <cell r="H109" t="str">
            <v>пач.</v>
          </cell>
          <cell r="I109" t="str">
            <v>*</v>
          </cell>
          <cell r="J109" t="str">
            <v>*</v>
          </cell>
          <cell r="K109">
            <v>5</v>
          </cell>
          <cell r="L109">
            <v>5</v>
          </cell>
          <cell r="M109" t="str">
            <v>C</v>
          </cell>
          <cell r="N109">
            <v>8</v>
          </cell>
          <cell r="O109">
            <v>40</v>
          </cell>
          <cell r="P109">
            <v>965.43</v>
          </cell>
        </row>
        <row r="110">
          <cell r="F110" t="str">
            <v>ГП-135179</v>
          </cell>
          <cell r="G110" t="str">
            <v>Цилиндр навивной RWL 100 D 76 T 50</v>
          </cell>
          <cell r="H110" t="str">
            <v>пач.</v>
          </cell>
          <cell r="I110" t="str">
            <v>*</v>
          </cell>
          <cell r="J110" t="str">
            <v>*</v>
          </cell>
          <cell r="K110">
            <v>5</v>
          </cell>
          <cell r="L110">
            <v>5</v>
          </cell>
          <cell r="M110" t="str">
            <v>B</v>
          </cell>
          <cell r="N110">
            <v>2</v>
          </cell>
          <cell r="O110">
            <v>10</v>
          </cell>
          <cell r="P110">
            <v>1004.55</v>
          </cell>
        </row>
        <row r="111">
          <cell r="F111" t="str">
            <v>ГП-134729</v>
          </cell>
          <cell r="G111" t="str">
            <v>Цилиндр навивной RWL 100 D 83 T 50</v>
          </cell>
          <cell r="H111" t="str">
            <v>пач.</v>
          </cell>
          <cell r="J111" t="str">
            <v>*</v>
          </cell>
          <cell r="K111">
            <v>5</v>
          </cell>
          <cell r="L111">
            <v>5</v>
          </cell>
          <cell r="M111" t="str">
            <v>C</v>
          </cell>
          <cell r="N111">
            <v>8</v>
          </cell>
          <cell r="O111">
            <v>40</v>
          </cell>
          <cell r="P111">
            <v>1018.92</v>
          </cell>
        </row>
        <row r="112">
          <cell r="F112" t="str">
            <v>ГП-135185</v>
          </cell>
          <cell r="G112" t="str">
            <v>Цилиндр навивной RWL 100 D 89 T 50</v>
          </cell>
          <cell r="H112" t="str">
            <v>пач.</v>
          </cell>
          <cell r="I112" t="str">
            <v>*</v>
          </cell>
          <cell r="J112" t="str">
            <v>*</v>
          </cell>
          <cell r="K112">
            <v>5</v>
          </cell>
          <cell r="L112">
            <v>5</v>
          </cell>
          <cell r="M112" t="str">
            <v>A</v>
          </cell>
          <cell r="N112">
            <v>1</v>
          </cell>
          <cell r="O112">
            <v>5</v>
          </cell>
          <cell r="P112">
            <v>1049.23</v>
          </cell>
        </row>
        <row r="113">
          <cell r="F113" t="str">
            <v>ГП-134745</v>
          </cell>
          <cell r="G113" t="str">
            <v>Цилиндр навивной RWL 100 D 102 T 50</v>
          </cell>
          <cell r="H113" t="str">
            <v>пач.</v>
          </cell>
          <cell r="J113" t="str">
            <v>*</v>
          </cell>
          <cell r="K113">
            <v>4</v>
          </cell>
          <cell r="L113">
            <v>4</v>
          </cell>
          <cell r="M113" t="str">
            <v>C</v>
          </cell>
          <cell r="N113">
            <v>10</v>
          </cell>
          <cell r="O113">
            <v>40</v>
          </cell>
          <cell r="P113">
            <v>1088.3599999999999</v>
          </cell>
        </row>
        <row r="114">
          <cell r="F114" t="str">
            <v>ГП-135191</v>
          </cell>
          <cell r="G114" t="str">
            <v>Цилиндр навивной RWL 100 D 108 T 50</v>
          </cell>
          <cell r="H114" t="str">
            <v>пач.</v>
          </cell>
          <cell r="I114" t="str">
            <v>*</v>
          </cell>
          <cell r="J114" t="str">
            <v>*</v>
          </cell>
          <cell r="K114">
            <v>4</v>
          </cell>
          <cell r="L114">
            <v>4</v>
          </cell>
          <cell r="M114" t="str">
            <v>B</v>
          </cell>
          <cell r="N114">
            <v>3</v>
          </cell>
          <cell r="O114">
            <v>12</v>
          </cell>
          <cell r="P114">
            <v>1127.49</v>
          </cell>
        </row>
        <row r="115">
          <cell r="F115" t="str">
            <v>ГП-135197</v>
          </cell>
          <cell r="G115" t="str">
            <v>Цилиндр навивной RWL 100 D 114 T 50</v>
          </cell>
          <cell r="H115" t="str">
            <v>пач.</v>
          </cell>
          <cell r="I115" t="str">
            <v>*</v>
          </cell>
          <cell r="J115" t="str">
            <v>*</v>
          </cell>
          <cell r="K115">
            <v>4</v>
          </cell>
          <cell r="L115">
            <v>4</v>
          </cell>
          <cell r="M115" t="str">
            <v>C</v>
          </cell>
          <cell r="N115">
            <v>10</v>
          </cell>
          <cell r="O115">
            <v>40</v>
          </cell>
          <cell r="P115">
            <v>1167.6199999999999</v>
          </cell>
        </row>
        <row r="116">
          <cell r="F116" t="str">
            <v>ГП-135203</v>
          </cell>
          <cell r="G116" t="str">
            <v>Цилиндр навивной RWL 100 D 133 T 50</v>
          </cell>
          <cell r="H116" t="str">
            <v>пач.</v>
          </cell>
          <cell r="I116" t="str">
            <v>*</v>
          </cell>
          <cell r="J116" t="str">
            <v>*</v>
          </cell>
          <cell r="K116">
            <v>3</v>
          </cell>
          <cell r="L116">
            <v>3</v>
          </cell>
          <cell r="M116" t="str">
            <v>C</v>
          </cell>
          <cell r="N116">
            <v>14</v>
          </cell>
          <cell r="O116">
            <v>42</v>
          </cell>
          <cell r="P116">
            <v>1249</v>
          </cell>
        </row>
        <row r="117">
          <cell r="F117" t="str">
            <v>ГП-255203</v>
          </cell>
          <cell r="G117" t="str">
            <v>Цилиндр навивной RWL 100 D 140 T 50</v>
          </cell>
          <cell r="H117" t="str">
            <v>пач.</v>
          </cell>
          <cell r="J117" t="str">
            <v>*</v>
          </cell>
          <cell r="K117">
            <v>3</v>
          </cell>
          <cell r="L117">
            <v>3</v>
          </cell>
          <cell r="M117" t="str">
            <v>C</v>
          </cell>
          <cell r="N117">
            <v>14</v>
          </cell>
          <cell r="O117">
            <v>42</v>
          </cell>
          <cell r="P117">
            <v>1315.31</v>
          </cell>
        </row>
        <row r="118">
          <cell r="F118" t="str">
            <v>ГП-135209</v>
          </cell>
          <cell r="G118" t="str">
            <v>Цилиндр навивной RWL 100 D 159 T 50</v>
          </cell>
          <cell r="H118" t="str">
            <v>пач.</v>
          </cell>
          <cell r="I118" t="str">
            <v>*</v>
          </cell>
          <cell r="J118" t="str">
            <v>*</v>
          </cell>
          <cell r="K118">
            <v>3</v>
          </cell>
          <cell r="L118">
            <v>3</v>
          </cell>
          <cell r="M118" t="str">
            <v>B</v>
          </cell>
          <cell r="N118">
            <v>4</v>
          </cell>
          <cell r="O118">
            <v>12</v>
          </cell>
          <cell r="P118">
            <v>1379.9</v>
          </cell>
        </row>
        <row r="119">
          <cell r="F119" t="str">
            <v>ГП-135215</v>
          </cell>
          <cell r="G119" t="str">
            <v>Цилиндр навивной RWL 100 D 169 T 50</v>
          </cell>
          <cell r="H119" t="str">
            <v>пач.</v>
          </cell>
          <cell r="I119" t="str">
            <v>*</v>
          </cell>
          <cell r="J119" t="str">
            <v>*</v>
          </cell>
          <cell r="K119">
            <v>3</v>
          </cell>
          <cell r="L119">
            <v>3</v>
          </cell>
          <cell r="M119" t="str">
            <v>C</v>
          </cell>
          <cell r="N119">
            <v>14</v>
          </cell>
          <cell r="O119">
            <v>42</v>
          </cell>
          <cell r="P119">
            <v>1449.05</v>
          </cell>
        </row>
        <row r="120">
          <cell r="F120" t="str">
            <v>ГП-134794</v>
          </cell>
          <cell r="G120" t="str">
            <v>Цилиндр навивной RWL 100 D 194 T 50</v>
          </cell>
          <cell r="H120" t="str">
            <v>пач.</v>
          </cell>
          <cell r="J120" t="str">
            <v>*</v>
          </cell>
          <cell r="K120">
            <v>3</v>
          </cell>
          <cell r="L120">
            <v>3</v>
          </cell>
          <cell r="M120" t="str">
            <v>C</v>
          </cell>
          <cell r="N120">
            <v>14</v>
          </cell>
          <cell r="O120">
            <v>42</v>
          </cell>
          <cell r="P120">
            <v>1643.42</v>
          </cell>
        </row>
        <row r="121">
          <cell r="F121" t="str">
            <v>ГП-134802</v>
          </cell>
          <cell r="G121" t="str">
            <v>Цилиндр навивной RWL 100 D 205 T 50</v>
          </cell>
          <cell r="H121" t="str">
            <v>пач.</v>
          </cell>
          <cell r="J121" t="str">
            <v>*</v>
          </cell>
          <cell r="K121">
            <v>2</v>
          </cell>
          <cell r="L121">
            <v>2</v>
          </cell>
          <cell r="M121" t="str">
            <v>C</v>
          </cell>
          <cell r="N121">
            <v>20</v>
          </cell>
          <cell r="O121">
            <v>40</v>
          </cell>
          <cell r="P121">
            <v>1703.46</v>
          </cell>
        </row>
        <row r="122">
          <cell r="F122" t="str">
            <v>ГП-135221</v>
          </cell>
          <cell r="G122" t="str">
            <v>Цилиндр навивной RWL 100 D 219 T 50</v>
          </cell>
          <cell r="H122" t="str">
            <v>пач.</v>
          </cell>
          <cell r="I122" t="str">
            <v>*</v>
          </cell>
          <cell r="J122" t="str">
            <v>*</v>
          </cell>
          <cell r="K122">
            <v>2</v>
          </cell>
          <cell r="L122">
            <v>2</v>
          </cell>
          <cell r="M122" t="str">
            <v>B</v>
          </cell>
          <cell r="N122">
            <v>5</v>
          </cell>
          <cell r="O122">
            <v>10</v>
          </cell>
          <cell r="P122">
            <v>1826.26</v>
          </cell>
        </row>
        <row r="123">
          <cell r="F123" t="str">
            <v>ГП-134816</v>
          </cell>
          <cell r="G123" t="str">
            <v>Цилиндр навивной RWL 100 D 245 T 50</v>
          </cell>
          <cell r="H123" t="str">
            <v>пач.</v>
          </cell>
          <cell r="J123" t="str">
            <v>*</v>
          </cell>
          <cell r="K123">
            <v>2</v>
          </cell>
          <cell r="L123">
            <v>2</v>
          </cell>
          <cell r="M123" t="str">
            <v>C</v>
          </cell>
          <cell r="N123">
            <v>20</v>
          </cell>
          <cell r="O123">
            <v>40</v>
          </cell>
          <cell r="P123">
            <v>2256.4</v>
          </cell>
        </row>
        <row r="124">
          <cell r="F124" t="str">
            <v>ГП-135128</v>
          </cell>
          <cell r="G124" t="str">
            <v>Цилиндр навивной RWL 100 D 18 T 60</v>
          </cell>
          <cell r="H124" t="str">
            <v>пач.</v>
          </cell>
          <cell r="I124" t="str">
            <v>*</v>
          </cell>
          <cell r="K124">
            <v>7</v>
          </cell>
          <cell r="L124">
            <v>7</v>
          </cell>
          <cell r="M124" t="str">
            <v>C</v>
          </cell>
          <cell r="N124">
            <v>6</v>
          </cell>
          <cell r="O124">
            <v>42</v>
          </cell>
          <cell r="P124">
            <v>621.37</v>
          </cell>
        </row>
        <row r="125">
          <cell r="F125" t="str">
            <v>ГП-135131</v>
          </cell>
          <cell r="G125" t="str">
            <v>Цилиндр навивной RWL 100 D 21 T 60</v>
          </cell>
          <cell r="H125" t="str">
            <v>пач.</v>
          </cell>
          <cell r="I125" t="str">
            <v>*</v>
          </cell>
          <cell r="J125" t="str">
            <v>*</v>
          </cell>
          <cell r="K125">
            <v>7</v>
          </cell>
          <cell r="L125">
            <v>7</v>
          </cell>
          <cell r="M125" t="str">
            <v>C</v>
          </cell>
          <cell r="N125">
            <v>6</v>
          </cell>
          <cell r="O125">
            <v>42</v>
          </cell>
          <cell r="P125">
            <v>638.87</v>
          </cell>
        </row>
        <row r="126">
          <cell r="F126" t="str">
            <v>ГП-135134</v>
          </cell>
          <cell r="G126" t="str">
            <v>Цилиндр навивной RWL 100 D 25 T 60</v>
          </cell>
          <cell r="H126" t="str">
            <v>пач.</v>
          </cell>
          <cell r="I126" t="str">
            <v>*</v>
          </cell>
          <cell r="K126">
            <v>7</v>
          </cell>
          <cell r="L126">
            <v>7</v>
          </cell>
          <cell r="M126" t="str">
            <v>C</v>
          </cell>
          <cell r="N126">
            <v>6</v>
          </cell>
          <cell r="O126">
            <v>42</v>
          </cell>
          <cell r="P126">
            <v>716.27</v>
          </cell>
        </row>
        <row r="127">
          <cell r="F127" t="str">
            <v>ГП-135136</v>
          </cell>
          <cell r="G127" t="str">
            <v>Цилиндр навивной RWL 100 D 28 T 60</v>
          </cell>
          <cell r="H127" t="str">
            <v>пач.</v>
          </cell>
          <cell r="I127" t="str">
            <v>*</v>
          </cell>
          <cell r="J127" t="str">
            <v>*</v>
          </cell>
          <cell r="K127">
            <v>6</v>
          </cell>
          <cell r="L127">
            <v>6</v>
          </cell>
          <cell r="M127" t="str">
            <v>C</v>
          </cell>
          <cell r="N127">
            <v>7</v>
          </cell>
          <cell r="O127">
            <v>42</v>
          </cell>
          <cell r="P127">
            <v>747.57</v>
          </cell>
        </row>
        <row r="128">
          <cell r="F128" t="str">
            <v>ГП-135140</v>
          </cell>
          <cell r="G128" t="str">
            <v>Цилиндр навивной RWL 100 D 32 T 60</v>
          </cell>
          <cell r="H128" t="str">
            <v>пач.</v>
          </cell>
          <cell r="I128" t="str">
            <v>*</v>
          </cell>
          <cell r="K128">
            <v>6</v>
          </cell>
          <cell r="L128">
            <v>6</v>
          </cell>
          <cell r="M128" t="str">
            <v>C</v>
          </cell>
          <cell r="N128">
            <v>7</v>
          </cell>
          <cell r="O128">
            <v>42</v>
          </cell>
          <cell r="P128">
            <v>785.99</v>
          </cell>
        </row>
        <row r="129">
          <cell r="F129" t="str">
            <v>ГП-135144</v>
          </cell>
          <cell r="G129" t="str">
            <v>Цилиндр навивной RWL 100 D 35 T 60</v>
          </cell>
          <cell r="H129" t="str">
            <v>пач.</v>
          </cell>
          <cell r="I129" t="str">
            <v>*</v>
          </cell>
          <cell r="J129" t="str">
            <v>*</v>
          </cell>
          <cell r="K129">
            <v>6</v>
          </cell>
          <cell r="L129">
            <v>6</v>
          </cell>
          <cell r="M129" t="str">
            <v>C</v>
          </cell>
          <cell r="N129">
            <v>7</v>
          </cell>
          <cell r="O129">
            <v>42</v>
          </cell>
          <cell r="P129">
            <v>829.25</v>
          </cell>
        </row>
        <row r="130">
          <cell r="F130" t="str">
            <v>ГП-135148</v>
          </cell>
          <cell r="G130" t="str">
            <v>Цилиндр навивной RWL 100 D 38 T 60</v>
          </cell>
          <cell r="H130" t="str">
            <v>пач.</v>
          </cell>
          <cell r="I130" t="str">
            <v>*</v>
          </cell>
          <cell r="K130">
            <v>6</v>
          </cell>
          <cell r="L130">
            <v>6</v>
          </cell>
          <cell r="M130" t="str">
            <v>C</v>
          </cell>
          <cell r="N130">
            <v>7</v>
          </cell>
          <cell r="O130">
            <v>42</v>
          </cell>
          <cell r="P130">
            <v>930</v>
          </cell>
        </row>
        <row r="131">
          <cell r="F131" t="str">
            <v>ГП-249054</v>
          </cell>
          <cell r="G131" t="str">
            <v>Цилиндр навивной RWL 100 D 42 T 60</v>
          </cell>
          <cell r="H131" t="str">
            <v>пач.</v>
          </cell>
          <cell r="J131" t="str">
            <v>*</v>
          </cell>
          <cell r="K131">
            <v>5</v>
          </cell>
          <cell r="L131">
            <v>5</v>
          </cell>
          <cell r="M131" t="str">
            <v>C</v>
          </cell>
          <cell r="N131">
            <v>8</v>
          </cell>
          <cell r="O131">
            <v>40</v>
          </cell>
          <cell r="P131">
            <v>980.36</v>
          </cell>
        </row>
        <row r="132">
          <cell r="F132" t="str">
            <v>ГП-236039</v>
          </cell>
          <cell r="G132" t="str">
            <v>Цилиндр навивной RWL 100 D 45 T 60</v>
          </cell>
          <cell r="H132" t="str">
            <v>пач.</v>
          </cell>
          <cell r="J132" t="str">
            <v>*</v>
          </cell>
          <cell r="K132">
            <v>5</v>
          </cell>
          <cell r="L132">
            <v>5</v>
          </cell>
          <cell r="M132" t="str">
            <v>C</v>
          </cell>
          <cell r="N132">
            <v>8</v>
          </cell>
          <cell r="O132">
            <v>40</v>
          </cell>
          <cell r="P132">
            <v>1027.04</v>
          </cell>
        </row>
        <row r="133">
          <cell r="F133" t="str">
            <v>ГП-134693</v>
          </cell>
          <cell r="G133" t="str">
            <v>Цилиндр навивной RWL 100 D 48 T 60</v>
          </cell>
          <cell r="H133" t="str">
            <v>пач.</v>
          </cell>
          <cell r="J133" t="str">
            <v>*</v>
          </cell>
          <cell r="K133">
            <v>5</v>
          </cell>
          <cell r="L133">
            <v>5</v>
          </cell>
          <cell r="M133" t="str">
            <v>C</v>
          </cell>
          <cell r="N133">
            <v>8</v>
          </cell>
          <cell r="O133">
            <v>40</v>
          </cell>
          <cell r="P133">
            <v>1088.3599999999999</v>
          </cell>
        </row>
        <row r="134">
          <cell r="F134" t="str">
            <v>ГП-135162</v>
          </cell>
          <cell r="G134" t="str">
            <v>Цилиндр навивной RWL 100 D 57 T 60</v>
          </cell>
          <cell r="H134" t="str">
            <v>пач.</v>
          </cell>
          <cell r="I134" t="str">
            <v>*</v>
          </cell>
          <cell r="J134" t="str">
            <v>*</v>
          </cell>
          <cell r="K134">
            <v>5</v>
          </cell>
          <cell r="L134">
            <v>5</v>
          </cell>
          <cell r="M134" t="str">
            <v>B</v>
          </cell>
          <cell r="N134">
            <v>2</v>
          </cell>
          <cell r="O134">
            <v>10</v>
          </cell>
          <cell r="P134">
            <v>1146.98</v>
          </cell>
        </row>
        <row r="135">
          <cell r="F135" t="str">
            <v>ГП-135167</v>
          </cell>
          <cell r="G135" t="str">
            <v>Цилиндр навивной RWL 100 D 60 T 60</v>
          </cell>
          <cell r="H135" t="str">
            <v>пач.</v>
          </cell>
          <cell r="I135" t="str">
            <v>*</v>
          </cell>
          <cell r="J135" t="str">
            <v>*</v>
          </cell>
          <cell r="K135">
            <v>5</v>
          </cell>
          <cell r="L135">
            <v>5</v>
          </cell>
          <cell r="M135" t="str">
            <v>C</v>
          </cell>
          <cell r="N135">
            <v>8</v>
          </cell>
          <cell r="O135">
            <v>40</v>
          </cell>
          <cell r="P135">
            <v>1152.25</v>
          </cell>
        </row>
        <row r="136">
          <cell r="F136" t="str">
            <v>ГП-135174</v>
          </cell>
          <cell r="G136" t="str">
            <v>Цилиндр навивной RWL 100 D 70 T 60</v>
          </cell>
          <cell r="H136" t="str">
            <v>пач.</v>
          </cell>
          <cell r="I136" t="str">
            <v>*</v>
          </cell>
          <cell r="J136" t="str">
            <v>*</v>
          </cell>
          <cell r="K136">
            <v>5</v>
          </cell>
          <cell r="L136">
            <v>5</v>
          </cell>
          <cell r="M136" t="str">
            <v>C</v>
          </cell>
          <cell r="N136">
            <v>8</v>
          </cell>
          <cell r="O136">
            <v>40</v>
          </cell>
          <cell r="P136">
            <v>1227.6600000000001</v>
          </cell>
        </row>
        <row r="137">
          <cell r="F137" t="str">
            <v>ГП-135180</v>
          </cell>
          <cell r="G137" t="str">
            <v>Цилиндр навивной RWL 100 D 76 T 60</v>
          </cell>
          <cell r="H137" t="str">
            <v>пач.</v>
          </cell>
          <cell r="I137" t="str">
            <v>*</v>
          </cell>
          <cell r="J137" t="str">
            <v>*</v>
          </cell>
          <cell r="K137">
            <v>4</v>
          </cell>
          <cell r="L137">
            <v>4</v>
          </cell>
          <cell r="M137" t="str">
            <v>C</v>
          </cell>
          <cell r="N137">
            <v>10</v>
          </cell>
          <cell r="O137">
            <v>40</v>
          </cell>
          <cell r="P137">
            <v>1253.7</v>
          </cell>
        </row>
        <row r="138">
          <cell r="F138" t="str">
            <v>ГП-134730</v>
          </cell>
          <cell r="G138" t="str">
            <v>Цилиндр навивной RWL 100 D 83 T 60</v>
          </cell>
          <cell r="H138" t="str">
            <v>пач.</v>
          </cell>
          <cell r="J138" t="str">
            <v>*</v>
          </cell>
          <cell r="K138">
            <v>4</v>
          </cell>
          <cell r="L138">
            <v>4</v>
          </cell>
          <cell r="M138" t="str">
            <v>C</v>
          </cell>
          <cell r="N138">
            <v>10</v>
          </cell>
          <cell r="O138">
            <v>40</v>
          </cell>
          <cell r="P138">
            <v>1262.51</v>
          </cell>
        </row>
        <row r="139">
          <cell r="F139" t="str">
            <v>ГП-135186</v>
          </cell>
          <cell r="G139" t="str">
            <v>Цилиндр навивной RWL 100 D 89 T 60</v>
          </cell>
          <cell r="H139" t="str">
            <v>пач.</v>
          </cell>
          <cell r="I139" t="str">
            <v>*</v>
          </cell>
          <cell r="J139" t="str">
            <v>*</v>
          </cell>
          <cell r="K139">
            <v>4</v>
          </cell>
          <cell r="L139">
            <v>4</v>
          </cell>
          <cell r="M139" t="str">
            <v>B</v>
          </cell>
          <cell r="N139">
            <v>3</v>
          </cell>
          <cell r="O139">
            <v>12</v>
          </cell>
          <cell r="P139">
            <v>1281.3</v>
          </cell>
        </row>
        <row r="140">
          <cell r="F140" t="str">
            <v>ГП-134746</v>
          </cell>
          <cell r="G140" t="str">
            <v>Цилиндр навивной RWL 100 D 102 T 60</v>
          </cell>
          <cell r="H140" t="str">
            <v>пач.</v>
          </cell>
          <cell r="J140" t="str">
            <v>*</v>
          </cell>
          <cell r="K140">
            <v>4</v>
          </cell>
          <cell r="L140">
            <v>4</v>
          </cell>
          <cell r="M140" t="str">
            <v>C</v>
          </cell>
          <cell r="N140">
            <v>10</v>
          </cell>
          <cell r="O140">
            <v>40</v>
          </cell>
          <cell r="P140">
            <v>1318.15</v>
          </cell>
        </row>
        <row r="141">
          <cell r="F141" t="str">
            <v>ГП-135192</v>
          </cell>
          <cell r="G141" t="str">
            <v>Цилиндр навивной RWL 100 D 108 T 60</v>
          </cell>
          <cell r="H141" t="str">
            <v>пач.</v>
          </cell>
          <cell r="I141" t="str">
            <v>*</v>
          </cell>
          <cell r="J141" t="str">
            <v>*</v>
          </cell>
          <cell r="K141">
            <v>4</v>
          </cell>
          <cell r="L141">
            <v>4</v>
          </cell>
          <cell r="M141" t="str">
            <v>B</v>
          </cell>
          <cell r="N141">
            <v>3</v>
          </cell>
          <cell r="O141">
            <v>12</v>
          </cell>
          <cell r="P141">
            <v>1354.15</v>
          </cell>
        </row>
        <row r="142">
          <cell r="F142" t="str">
            <v>ГП-135198</v>
          </cell>
          <cell r="G142" t="str">
            <v>Цилиндр навивной RWL 100 D 114 T 60</v>
          </cell>
          <cell r="H142" t="str">
            <v>пач.</v>
          </cell>
          <cell r="I142" t="str">
            <v>*</v>
          </cell>
          <cell r="J142" t="str">
            <v>*</v>
          </cell>
          <cell r="K142">
            <v>3</v>
          </cell>
          <cell r="L142">
            <v>3</v>
          </cell>
          <cell r="M142" t="str">
            <v>C</v>
          </cell>
          <cell r="N142">
            <v>14</v>
          </cell>
          <cell r="O142">
            <v>42</v>
          </cell>
          <cell r="P142">
            <v>1405.8</v>
          </cell>
        </row>
        <row r="143">
          <cell r="F143" t="str">
            <v>ГП-135204</v>
          </cell>
          <cell r="G143" t="str">
            <v>Цилиндр навивной RWL 100 D 133 T 60</v>
          </cell>
          <cell r="H143" t="str">
            <v>пач.</v>
          </cell>
          <cell r="I143" t="str">
            <v>*</v>
          </cell>
          <cell r="J143" t="str">
            <v>*</v>
          </cell>
          <cell r="K143">
            <v>3</v>
          </cell>
          <cell r="L143">
            <v>3</v>
          </cell>
          <cell r="M143" t="str">
            <v>C</v>
          </cell>
          <cell r="N143">
            <v>14</v>
          </cell>
          <cell r="O143">
            <v>42</v>
          </cell>
          <cell r="P143">
            <v>1474.96</v>
          </cell>
        </row>
        <row r="144">
          <cell r="F144" t="str">
            <v>ГП-134772</v>
          </cell>
          <cell r="G144" t="str">
            <v>Цилиндр навивной RWL 100 D 140 T 60</v>
          </cell>
          <cell r="H144" t="str">
            <v>пач.</v>
          </cell>
          <cell r="J144" t="str">
            <v>*</v>
          </cell>
          <cell r="K144">
            <v>3</v>
          </cell>
          <cell r="L144">
            <v>3</v>
          </cell>
          <cell r="M144" t="str">
            <v>C</v>
          </cell>
          <cell r="N144">
            <v>14</v>
          </cell>
          <cell r="O144">
            <v>42</v>
          </cell>
          <cell r="P144">
            <v>1591.2</v>
          </cell>
        </row>
        <row r="145">
          <cell r="F145" t="str">
            <v>ГП-135210</v>
          </cell>
          <cell r="G145" t="str">
            <v>Цилиндр навивной RWL 100 D 159 T 60</v>
          </cell>
          <cell r="H145" t="str">
            <v>пач.</v>
          </cell>
          <cell r="I145" t="str">
            <v>*</v>
          </cell>
          <cell r="J145" t="str">
            <v>*</v>
          </cell>
          <cell r="K145">
            <v>3</v>
          </cell>
          <cell r="L145">
            <v>3</v>
          </cell>
          <cell r="M145" t="str">
            <v>C</v>
          </cell>
          <cell r="N145">
            <v>14</v>
          </cell>
          <cell r="O145">
            <v>42</v>
          </cell>
          <cell r="P145">
            <v>1660.63</v>
          </cell>
        </row>
        <row r="146">
          <cell r="F146" t="str">
            <v>ГП-135216</v>
          </cell>
          <cell r="G146" t="str">
            <v>Цилиндр навивной RWL 100 D 169 T 60</v>
          </cell>
          <cell r="H146" t="str">
            <v>пач.</v>
          </cell>
          <cell r="I146" t="str">
            <v>*</v>
          </cell>
          <cell r="J146" t="str">
            <v>*</v>
          </cell>
          <cell r="K146">
            <v>3</v>
          </cell>
          <cell r="L146">
            <v>3</v>
          </cell>
          <cell r="M146" t="str">
            <v>C</v>
          </cell>
          <cell r="N146">
            <v>14</v>
          </cell>
          <cell r="O146">
            <v>42</v>
          </cell>
          <cell r="P146">
            <v>1736.77</v>
          </cell>
        </row>
        <row r="147">
          <cell r="F147" t="str">
            <v>ГП-134795</v>
          </cell>
          <cell r="G147" t="str">
            <v>Цилиндр навивной RWL 100 D 194 T 60</v>
          </cell>
          <cell r="H147" t="str">
            <v>пач.</v>
          </cell>
          <cell r="J147" t="str">
            <v>*</v>
          </cell>
          <cell r="K147">
            <v>2</v>
          </cell>
          <cell r="L147">
            <v>2</v>
          </cell>
          <cell r="M147" t="str">
            <v>C</v>
          </cell>
          <cell r="N147">
            <v>20</v>
          </cell>
          <cell r="O147">
            <v>40</v>
          </cell>
          <cell r="P147">
            <v>1908.22</v>
          </cell>
        </row>
        <row r="148">
          <cell r="F148" t="str">
            <v>ГП-134803</v>
          </cell>
          <cell r="G148" t="str">
            <v>Цилиндр навивной RWL 100 D 205 T 60</v>
          </cell>
          <cell r="H148" t="str">
            <v>пач.</v>
          </cell>
          <cell r="J148" t="str">
            <v>*</v>
          </cell>
          <cell r="K148">
            <v>2</v>
          </cell>
          <cell r="L148">
            <v>2</v>
          </cell>
          <cell r="M148" t="str">
            <v>C</v>
          </cell>
          <cell r="N148">
            <v>20</v>
          </cell>
          <cell r="O148">
            <v>40</v>
          </cell>
          <cell r="P148">
            <v>2013.08</v>
          </cell>
        </row>
        <row r="149">
          <cell r="F149" t="str">
            <v>ГП-135222</v>
          </cell>
          <cell r="G149" t="str">
            <v>Цилиндр навивной RWL 100 D 219 T 60</v>
          </cell>
          <cell r="H149" t="str">
            <v>пач.</v>
          </cell>
          <cell r="I149" t="str">
            <v>*</v>
          </cell>
          <cell r="J149" t="str">
            <v>*</v>
          </cell>
          <cell r="K149">
            <v>2</v>
          </cell>
          <cell r="L149">
            <v>2</v>
          </cell>
          <cell r="M149" t="str">
            <v>C</v>
          </cell>
          <cell r="N149">
            <v>20</v>
          </cell>
          <cell r="O149">
            <v>40</v>
          </cell>
          <cell r="P149">
            <v>2167.46</v>
          </cell>
        </row>
        <row r="150">
          <cell r="F150" t="str">
            <v>ГП-134817</v>
          </cell>
          <cell r="G150" t="str">
            <v>Цилиндр навивной RWL 100 D 245 T 60</v>
          </cell>
          <cell r="H150" t="str">
            <v>пач.</v>
          </cell>
          <cell r="J150" t="str">
            <v>*</v>
          </cell>
          <cell r="K150">
            <v>2</v>
          </cell>
          <cell r="L150">
            <v>2</v>
          </cell>
          <cell r="M150" t="str">
            <v>C</v>
          </cell>
          <cell r="N150">
            <v>20</v>
          </cell>
          <cell r="O150">
            <v>40</v>
          </cell>
          <cell r="P150">
            <v>2531.15</v>
          </cell>
        </row>
        <row r="151">
          <cell r="F151" t="str">
            <v>ГП-134673</v>
          </cell>
          <cell r="G151" t="str">
            <v>Цилиндр навивной RWL 100 D 21 T 70</v>
          </cell>
          <cell r="H151" t="str">
            <v>пач.</v>
          </cell>
          <cell r="J151" t="str">
            <v>*</v>
          </cell>
          <cell r="K151">
            <v>5</v>
          </cell>
          <cell r="L151">
            <v>5</v>
          </cell>
          <cell r="M151" t="str">
            <v>C</v>
          </cell>
          <cell r="N151">
            <v>8</v>
          </cell>
          <cell r="O151">
            <v>40</v>
          </cell>
          <cell r="P151">
            <v>879.9</v>
          </cell>
        </row>
        <row r="152">
          <cell r="F152" t="str">
            <v>ГП-230904</v>
          </cell>
          <cell r="G152" t="str">
            <v>Цилиндр навивной RWL 100 D 28 T 70</v>
          </cell>
          <cell r="H152" t="str">
            <v>пач.</v>
          </cell>
          <cell r="J152" t="str">
            <v>*</v>
          </cell>
          <cell r="K152">
            <v>5</v>
          </cell>
          <cell r="L152">
            <v>5</v>
          </cell>
          <cell r="M152" t="str">
            <v>C</v>
          </cell>
          <cell r="N152">
            <v>8</v>
          </cell>
          <cell r="O152">
            <v>40</v>
          </cell>
          <cell r="P152">
            <v>894.28</v>
          </cell>
        </row>
        <row r="153">
          <cell r="F153" t="str">
            <v>ГП-134681</v>
          </cell>
          <cell r="G153" t="str">
            <v>Цилиндр навивной RWL 100 D 35 T 70</v>
          </cell>
          <cell r="H153" t="str">
            <v>пач.</v>
          </cell>
          <cell r="J153" t="str">
            <v>*</v>
          </cell>
          <cell r="K153">
            <v>5</v>
          </cell>
          <cell r="L153">
            <v>5</v>
          </cell>
          <cell r="M153" t="str">
            <v>C</v>
          </cell>
          <cell r="N153">
            <v>8</v>
          </cell>
          <cell r="O153">
            <v>40</v>
          </cell>
          <cell r="P153">
            <v>1008.26</v>
          </cell>
        </row>
        <row r="154">
          <cell r="F154" t="str">
            <v>ГП-134687</v>
          </cell>
          <cell r="G154" t="str">
            <v>Цилиндр навивной RWL 100 D 42 T 70</v>
          </cell>
          <cell r="H154" t="str">
            <v>пач.</v>
          </cell>
          <cell r="J154" t="str">
            <v>*</v>
          </cell>
          <cell r="K154">
            <v>5</v>
          </cell>
          <cell r="L154">
            <v>5</v>
          </cell>
          <cell r="M154" t="str">
            <v>C</v>
          </cell>
          <cell r="N154">
            <v>8</v>
          </cell>
          <cell r="O154">
            <v>40</v>
          </cell>
          <cell r="P154">
            <v>1173.8699999999999</v>
          </cell>
        </row>
        <row r="155">
          <cell r="F155" t="str">
            <v>ГП-134694</v>
          </cell>
          <cell r="G155" t="str">
            <v>Цилиндр навивной RWL 100 D 48 T 70</v>
          </cell>
          <cell r="H155" t="str">
            <v>пач.</v>
          </cell>
          <cell r="J155" t="str">
            <v>*</v>
          </cell>
          <cell r="K155">
            <v>5</v>
          </cell>
          <cell r="L155">
            <v>5</v>
          </cell>
          <cell r="M155" t="str">
            <v>C</v>
          </cell>
          <cell r="N155">
            <v>8</v>
          </cell>
          <cell r="O155">
            <v>40</v>
          </cell>
          <cell r="P155">
            <v>1306.6199999999999</v>
          </cell>
        </row>
        <row r="156">
          <cell r="F156" t="str">
            <v>ГП-135163</v>
          </cell>
          <cell r="G156" t="str">
            <v>Цилиндр навивной RWL 100 D 57 T 70</v>
          </cell>
          <cell r="H156" t="str">
            <v>пач.</v>
          </cell>
          <cell r="I156" t="str">
            <v>*</v>
          </cell>
          <cell r="J156" t="str">
            <v>*</v>
          </cell>
          <cell r="K156">
            <v>5</v>
          </cell>
          <cell r="L156">
            <v>5</v>
          </cell>
          <cell r="M156" t="str">
            <v>C</v>
          </cell>
          <cell r="N156">
            <v>8</v>
          </cell>
          <cell r="O156">
            <v>40</v>
          </cell>
          <cell r="P156">
            <v>1376.06</v>
          </cell>
        </row>
        <row r="157">
          <cell r="F157" t="str">
            <v>ГП-135168</v>
          </cell>
          <cell r="G157" t="str">
            <v>Цилиндр навивной RWL 100 D 60 T 70</v>
          </cell>
          <cell r="H157" t="str">
            <v>пач.</v>
          </cell>
          <cell r="I157" t="str">
            <v>*</v>
          </cell>
          <cell r="J157" t="str">
            <v>*</v>
          </cell>
          <cell r="K157">
            <v>4</v>
          </cell>
          <cell r="L157">
            <v>4</v>
          </cell>
          <cell r="M157" t="str">
            <v>C</v>
          </cell>
          <cell r="N157">
            <v>10</v>
          </cell>
          <cell r="O157">
            <v>40</v>
          </cell>
          <cell r="P157">
            <v>1378.34</v>
          </cell>
        </row>
        <row r="158">
          <cell r="F158" t="str">
            <v>ГП-259243</v>
          </cell>
          <cell r="G158" t="str">
            <v>Цилиндр навивной RWL 100 D 64 T 70</v>
          </cell>
          <cell r="H158" t="str">
            <v>пач.</v>
          </cell>
          <cell r="J158" t="str">
            <v>*</v>
          </cell>
          <cell r="K158">
            <v>4</v>
          </cell>
          <cell r="L158">
            <v>4</v>
          </cell>
          <cell r="M158" t="str">
            <v>C</v>
          </cell>
          <cell r="N158">
            <v>10</v>
          </cell>
          <cell r="O158">
            <v>40</v>
          </cell>
          <cell r="P158">
            <v>1424.58</v>
          </cell>
        </row>
        <row r="159">
          <cell r="F159" t="str">
            <v>ГП-135175</v>
          </cell>
          <cell r="G159" t="str">
            <v>Цилиндр навивной RWL 100 D 70 T 70</v>
          </cell>
          <cell r="H159" t="str">
            <v>пач.</v>
          </cell>
          <cell r="I159" t="str">
            <v>*</v>
          </cell>
          <cell r="J159" t="str">
            <v>*</v>
          </cell>
          <cell r="K159">
            <v>4</v>
          </cell>
          <cell r="L159">
            <v>4</v>
          </cell>
          <cell r="M159" t="str">
            <v>C</v>
          </cell>
          <cell r="N159">
            <v>10</v>
          </cell>
          <cell r="O159">
            <v>40</v>
          </cell>
          <cell r="P159">
            <v>1467.12</v>
          </cell>
        </row>
        <row r="160">
          <cell r="F160" t="str">
            <v>ГП-135181</v>
          </cell>
          <cell r="G160" t="str">
            <v>Цилиндр навивной RWL 100 D 76 T 70</v>
          </cell>
          <cell r="H160" t="str">
            <v>пач.</v>
          </cell>
          <cell r="I160" t="str">
            <v>*</v>
          </cell>
          <cell r="J160" t="str">
            <v>*</v>
          </cell>
          <cell r="K160">
            <v>4</v>
          </cell>
          <cell r="L160">
            <v>4</v>
          </cell>
          <cell r="M160" t="str">
            <v>C</v>
          </cell>
          <cell r="N160">
            <v>10</v>
          </cell>
          <cell r="O160">
            <v>40</v>
          </cell>
          <cell r="P160">
            <v>1477.51</v>
          </cell>
        </row>
        <row r="161">
          <cell r="F161" t="str">
            <v>ГП-134731</v>
          </cell>
          <cell r="G161" t="str">
            <v>Цилиндр навивной RWL 100 D 83 T 70</v>
          </cell>
          <cell r="H161" t="str">
            <v>пач.</v>
          </cell>
          <cell r="J161" t="str">
            <v>*</v>
          </cell>
          <cell r="K161">
            <v>4</v>
          </cell>
          <cell r="L161">
            <v>4</v>
          </cell>
          <cell r="M161" t="str">
            <v>C</v>
          </cell>
          <cell r="N161">
            <v>10</v>
          </cell>
          <cell r="O161">
            <v>40</v>
          </cell>
          <cell r="P161">
            <v>1490.31</v>
          </cell>
        </row>
        <row r="162">
          <cell r="F162" t="str">
            <v>ГП-135187</v>
          </cell>
          <cell r="G162" t="str">
            <v>Цилиндр навивной RWL 100 D 89 T 70</v>
          </cell>
          <cell r="H162" t="str">
            <v>пач.</v>
          </cell>
          <cell r="I162" t="str">
            <v>*</v>
          </cell>
          <cell r="J162" t="str">
            <v>*</v>
          </cell>
          <cell r="K162">
            <v>4</v>
          </cell>
          <cell r="L162">
            <v>4</v>
          </cell>
          <cell r="M162" t="str">
            <v>C</v>
          </cell>
          <cell r="N162">
            <v>10</v>
          </cell>
          <cell r="O162">
            <v>40</v>
          </cell>
          <cell r="P162">
            <v>1505.4</v>
          </cell>
        </row>
        <row r="163">
          <cell r="F163" t="str">
            <v>ГП-134747</v>
          </cell>
          <cell r="G163" t="str">
            <v>Цилиндр навивной RWL 100 D 102 T 70</v>
          </cell>
          <cell r="H163" t="str">
            <v>пач.</v>
          </cell>
          <cell r="J163" t="str">
            <v>*</v>
          </cell>
          <cell r="K163">
            <v>3</v>
          </cell>
          <cell r="L163">
            <v>3</v>
          </cell>
          <cell r="M163" t="str">
            <v>C</v>
          </cell>
          <cell r="N163">
            <v>14</v>
          </cell>
          <cell r="O163">
            <v>42</v>
          </cell>
          <cell r="P163">
            <v>1545.81</v>
          </cell>
        </row>
        <row r="164">
          <cell r="F164" t="str">
            <v>ГП-135193</v>
          </cell>
          <cell r="G164" t="str">
            <v>Цилиндр навивной RWL 100 D 108 T 70</v>
          </cell>
          <cell r="H164" t="str">
            <v>пач.</v>
          </cell>
          <cell r="I164" t="str">
            <v>*</v>
          </cell>
          <cell r="J164" t="str">
            <v>*</v>
          </cell>
          <cell r="K164">
            <v>3</v>
          </cell>
          <cell r="L164">
            <v>3</v>
          </cell>
          <cell r="M164" t="str">
            <v>B</v>
          </cell>
          <cell r="N164">
            <v>4</v>
          </cell>
          <cell r="O164">
            <v>12</v>
          </cell>
          <cell r="P164">
            <v>1579.54</v>
          </cell>
        </row>
        <row r="165">
          <cell r="F165" t="str">
            <v>ГП-135199</v>
          </cell>
          <cell r="G165" t="str">
            <v>Цилиндр навивной RWL 100 D 114 T 70</v>
          </cell>
          <cell r="H165" t="str">
            <v>пач.</v>
          </cell>
          <cell r="I165" t="str">
            <v>*</v>
          </cell>
          <cell r="J165" t="str">
            <v>*</v>
          </cell>
          <cell r="K165">
            <v>3</v>
          </cell>
          <cell r="L165">
            <v>3</v>
          </cell>
          <cell r="M165" t="str">
            <v>C</v>
          </cell>
          <cell r="N165">
            <v>14</v>
          </cell>
          <cell r="O165">
            <v>42</v>
          </cell>
          <cell r="P165">
            <v>1630.89</v>
          </cell>
        </row>
        <row r="166">
          <cell r="F166" t="str">
            <v>ГП-135205</v>
          </cell>
          <cell r="G166" t="str">
            <v>Цилиндр навивной RWL 100 D 133 T 70</v>
          </cell>
          <cell r="H166" t="str">
            <v>пач.</v>
          </cell>
          <cell r="I166" t="str">
            <v>*</v>
          </cell>
          <cell r="J166" t="str">
            <v>*</v>
          </cell>
          <cell r="K166">
            <v>3</v>
          </cell>
          <cell r="L166">
            <v>3</v>
          </cell>
          <cell r="M166" t="str">
            <v>C</v>
          </cell>
          <cell r="N166">
            <v>14</v>
          </cell>
          <cell r="O166">
            <v>42</v>
          </cell>
          <cell r="P166">
            <v>1699.77</v>
          </cell>
        </row>
        <row r="167">
          <cell r="F167" t="str">
            <v>ГП-134773</v>
          </cell>
          <cell r="G167" t="str">
            <v>Цилиндр навивной RWL 100 D 140 T 70</v>
          </cell>
          <cell r="H167" t="str">
            <v>пач.</v>
          </cell>
          <cell r="J167" t="str">
            <v>*</v>
          </cell>
          <cell r="K167">
            <v>3</v>
          </cell>
          <cell r="L167">
            <v>3</v>
          </cell>
          <cell r="M167" t="str">
            <v>C</v>
          </cell>
          <cell r="N167">
            <v>14</v>
          </cell>
          <cell r="O167">
            <v>42</v>
          </cell>
          <cell r="P167">
            <v>1819.71</v>
          </cell>
        </row>
        <row r="168">
          <cell r="F168" t="str">
            <v>ГП-135211</v>
          </cell>
          <cell r="G168" t="str">
            <v>Цилиндр навивной RWL 100 D 159 T 70</v>
          </cell>
          <cell r="H168" t="str">
            <v>пач.</v>
          </cell>
          <cell r="I168" t="str">
            <v>*</v>
          </cell>
          <cell r="J168" t="str">
            <v>*</v>
          </cell>
          <cell r="K168">
            <v>3</v>
          </cell>
          <cell r="L168">
            <v>3</v>
          </cell>
          <cell r="M168" t="str">
            <v>C</v>
          </cell>
          <cell r="N168">
            <v>14</v>
          </cell>
          <cell r="O168">
            <v>42</v>
          </cell>
          <cell r="P168">
            <v>1882.61</v>
          </cell>
        </row>
        <row r="169">
          <cell r="F169" t="str">
            <v>ГП-135217</v>
          </cell>
          <cell r="G169" t="str">
            <v>Цилиндр навивной RWL 100 D 169 T 70</v>
          </cell>
          <cell r="H169" t="str">
            <v>пач.</v>
          </cell>
          <cell r="I169" t="str">
            <v>*</v>
          </cell>
          <cell r="J169" t="str">
            <v>*</v>
          </cell>
          <cell r="K169">
            <v>2</v>
          </cell>
          <cell r="L169">
            <v>2</v>
          </cell>
          <cell r="M169" t="str">
            <v>C</v>
          </cell>
          <cell r="N169">
            <v>20</v>
          </cell>
          <cell r="O169">
            <v>40</v>
          </cell>
          <cell r="P169">
            <v>1966.84</v>
          </cell>
        </row>
        <row r="170">
          <cell r="F170" t="str">
            <v>ГП-134796</v>
          </cell>
          <cell r="G170" t="str">
            <v>Цилиндр навивной RWL 100 D 194 T 70</v>
          </cell>
          <cell r="H170" t="str">
            <v>пач.</v>
          </cell>
          <cell r="J170" t="str">
            <v>*</v>
          </cell>
          <cell r="K170">
            <v>2</v>
          </cell>
          <cell r="L170">
            <v>2</v>
          </cell>
          <cell r="M170" t="str">
            <v>C</v>
          </cell>
          <cell r="N170">
            <v>20</v>
          </cell>
          <cell r="O170">
            <v>40</v>
          </cell>
          <cell r="P170">
            <v>2137.7199999999998</v>
          </cell>
        </row>
        <row r="171">
          <cell r="F171" t="str">
            <v>ГП-134804</v>
          </cell>
          <cell r="G171" t="str">
            <v>Цилиндр навивной RWL 100 D 205 T 70</v>
          </cell>
          <cell r="H171" t="str">
            <v>пач.</v>
          </cell>
          <cell r="J171" t="str">
            <v>*</v>
          </cell>
          <cell r="K171">
            <v>2</v>
          </cell>
          <cell r="L171">
            <v>2</v>
          </cell>
          <cell r="M171" t="str">
            <v>C</v>
          </cell>
          <cell r="N171">
            <v>20</v>
          </cell>
          <cell r="O171">
            <v>40</v>
          </cell>
          <cell r="P171">
            <v>2240.75</v>
          </cell>
        </row>
        <row r="172">
          <cell r="F172" t="str">
            <v>ГП-134811</v>
          </cell>
          <cell r="G172" t="str">
            <v>Цилиндр навивной RWL 100 D 219 T 70</v>
          </cell>
          <cell r="H172" t="str">
            <v>пач.</v>
          </cell>
          <cell r="J172" t="str">
            <v>*</v>
          </cell>
          <cell r="K172">
            <v>2</v>
          </cell>
          <cell r="L172">
            <v>2</v>
          </cell>
          <cell r="M172" t="str">
            <v>C</v>
          </cell>
          <cell r="N172">
            <v>20</v>
          </cell>
          <cell r="O172">
            <v>40</v>
          </cell>
          <cell r="P172">
            <v>2512.09</v>
          </cell>
        </row>
        <row r="173">
          <cell r="F173" t="str">
            <v>ГП-134818</v>
          </cell>
          <cell r="G173" t="str">
            <v>Цилиндр навивной RWL 100 D 245 T 70</v>
          </cell>
          <cell r="H173" t="str">
            <v>пач.</v>
          </cell>
          <cell r="J173" t="str">
            <v>*</v>
          </cell>
          <cell r="K173">
            <v>2</v>
          </cell>
          <cell r="L173">
            <v>2</v>
          </cell>
          <cell r="M173" t="str">
            <v>C</v>
          </cell>
          <cell r="N173">
            <v>20</v>
          </cell>
          <cell r="O173">
            <v>40</v>
          </cell>
          <cell r="P173">
            <v>2927.13</v>
          </cell>
        </row>
        <row r="174">
          <cell r="F174" t="str">
            <v>ГП-134674</v>
          </cell>
          <cell r="G174" t="str">
            <v>Цилиндр навивной RWL 100 D 21 T 80</v>
          </cell>
          <cell r="H174" t="str">
            <v>пач.</v>
          </cell>
          <cell r="J174" t="str">
            <v>*</v>
          </cell>
          <cell r="K174">
            <v>4</v>
          </cell>
          <cell r="L174">
            <v>4</v>
          </cell>
          <cell r="M174" t="str">
            <v>C</v>
          </cell>
          <cell r="N174">
            <v>10</v>
          </cell>
          <cell r="O174">
            <v>40</v>
          </cell>
          <cell r="P174">
            <v>1008.26</v>
          </cell>
        </row>
        <row r="175">
          <cell r="F175" t="str">
            <v>ГП-230914</v>
          </cell>
          <cell r="G175" t="str">
            <v>Цилиндр навивной RWL 100 D 28 T 80</v>
          </cell>
          <cell r="H175" t="str">
            <v>пач.</v>
          </cell>
          <cell r="J175" t="str">
            <v>*</v>
          </cell>
          <cell r="K175">
            <v>4</v>
          </cell>
          <cell r="L175">
            <v>4</v>
          </cell>
          <cell r="M175" t="str">
            <v>C</v>
          </cell>
          <cell r="N175">
            <v>10</v>
          </cell>
          <cell r="O175">
            <v>40</v>
          </cell>
          <cell r="P175">
            <v>1038.7</v>
          </cell>
        </row>
        <row r="176">
          <cell r="F176" t="str">
            <v>ГП-134682</v>
          </cell>
          <cell r="G176" t="str">
            <v>Цилиндр навивной RWL 100 D 35 T 80</v>
          </cell>
          <cell r="H176" t="str">
            <v>пач.</v>
          </cell>
          <cell r="J176" t="str">
            <v>*</v>
          </cell>
          <cell r="K176">
            <v>4</v>
          </cell>
          <cell r="L176">
            <v>4</v>
          </cell>
          <cell r="M176" t="str">
            <v>C</v>
          </cell>
          <cell r="N176">
            <v>10</v>
          </cell>
          <cell r="O176">
            <v>40</v>
          </cell>
          <cell r="P176">
            <v>1167.6199999999999</v>
          </cell>
        </row>
        <row r="177">
          <cell r="F177" t="str">
            <v>ГП-134688</v>
          </cell>
          <cell r="G177" t="str">
            <v>Цилиндр навивной RWL 100 D 42 T 80</v>
          </cell>
          <cell r="H177" t="str">
            <v>пач.</v>
          </cell>
          <cell r="J177" t="str">
            <v>*</v>
          </cell>
          <cell r="K177">
            <v>4</v>
          </cell>
          <cell r="L177">
            <v>4</v>
          </cell>
          <cell r="M177" t="str">
            <v>C</v>
          </cell>
          <cell r="N177">
            <v>10</v>
          </cell>
          <cell r="O177">
            <v>40</v>
          </cell>
          <cell r="P177">
            <v>1366.67</v>
          </cell>
        </row>
        <row r="178">
          <cell r="F178" t="str">
            <v>ГП-332325</v>
          </cell>
          <cell r="G178" t="str">
            <v>Цилиндр навивной RWL 100 D 45 T 80</v>
          </cell>
          <cell r="H178" t="str">
            <v>пач.</v>
          </cell>
          <cell r="J178" t="str">
            <v>*</v>
          </cell>
          <cell r="K178">
            <v>4</v>
          </cell>
          <cell r="L178">
            <v>4</v>
          </cell>
          <cell r="M178" t="str">
            <v>C</v>
          </cell>
          <cell r="N178">
            <v>10</v>
          </cell>
          <cell r="O178">
            <v>40</v>
          </cell>
          <cell r="P178">
            <v>1440.95</v>
          </cell>
        </row>
        <row r="179">
          <cell r="F179" t="str">
            <v>ГП-134695</v>
          </cell>
          <cell r="G179" t="str">
            <v>Цилиндр навивной RWL 100 D 48 T 80</v>
          </cell>
          <cell r="H179" t="str">
            <v>пач.</v>
          </cell>
          <cell r="J179" t="str">
            <v>*</v>
          </cell>
          <cell r="K179">
            <v>4</v>
          </cell>
          <cell r="L179">
            <v>4</v>
          </cell>
          <cell r="M179" t="str">
            <v>C</v>
          </cell>
          <cell r="N179">
            <v>10</v>
          </cell>
          <cell r="O179">
            <v>40</v>
          </cell>
          <cell r="P179">
            <v>1517.93</v>
          </cell>
        </row>
        <row r="180">
          <cell r="F180" t="str">
            <v>ГП-135164</v>
          </cell>
          <cell r="G180" t="str">
            <v>Цилиндр навивной RWL 100 D 57 T 80</v>
          </cell>
          <cell r="H180" t="str">
            <v>пач.</v>
          </cell>
          <cell r="I180" t="str">
            <v>*</v>
          </cell>
          <cell r="J180" t="str">
            <v>*</v>
          </cell>
          <cell r="K180">
            <v>4</v>
          </cell>
          <cell r="L180">
            <v>4</v>
          </cell>
          <cell r="M180" t="str">
            <v>C</v>
          </cell>
          <cell r="N180">
            <v>10</v>
          </cell>
          <cell r="O180">
            <v>40</v>
          </cell>
          <cell r="P180">
            <v>1597.75</v>
          </cell>
        </row>
        <row r="181">
          <cell r="F181" t="str">
            <v>ГП-135169</v>
          </cell>
          <cell r="G181" t="str">
            <v>Цилиндр навивной RWL 100 D 60 T 80</v>
          </cell>
          <cell r="H181" t="str">
            <v>пач.</v>
          </cell>
          <cell r="I181" t="str">
            <v>*</v>
          </cell>
          <cell r="J181" t="str">
            <v>*</v>
          </cell>
          <cell r="K181">
            <v>4</v>
          </cell>
          <cell r="L181">
            <v>4</v>
          </cell>
          <cell r="M181" t="str">
            <v>C</v>
          </cell>
          <cell r="N181">
            <v>10</v>
          </cell>
          <cell r="O181">
            <v>40</v>
          </cell>
          <cell r="P181">
            <v>1615.53</v>
          </cell>
        </row>
        <row r="182">
          <cell r="F182" t="str">
            <v>ГП-135176</v>
          </cell>
          <cell r="G182" t="str">
            <v>Цилиндр навивной RWL 100 D 70 T 80</v>
          </cell>
          <cell r="H182" t="str">
            <v>пач.</v>
          </cell>
          <cell r="I182" t="str">
            <v>*</v>
          </cell>
          <cell r="J182" t="str">
            <v>*</v>
          </cell>
          <cell r="K182">
            <v>4</v>
          </cell>
          <cell r="L182">
            <v>4</v>
          </cell>
          <cell r="M182" t="str">
            <v>C</v>
          </cell>
          <cell r="N182">
            <v>10</v>
          </cell>
          <cell r="O182">
            <v>40</v>
          </cell>
          <cell r="P182">
            <v>1665.62</v>
          </cell>
        </row>
        <row r="183">
          <cell r="F183" t="str">
            <v>ГП-135182</v>
          </cell>
          <cell r="G183" t="str">
            <v>Цилиндр навивной RWL 100 D 76 T 80</v>
          </cell>
          <cell r="H183" t="str">
            <v>пач.</v>
          </cell>
          <cell r="I183" t="str">
            <v>*</v>
          </cell>
          <cell r="J183" t="str">
            <v>*</v>
          </cell>
          <cell r="K183">
            <v>3</v>
          </cell>
          <cell r="L183">
            <v>3</v>
          </cell>
          <cell r="M183" t="str">
            <v>C</v>
          </cell>
          <cell r="N183">
            <v>14</v>
          </cell>
          <cell r="O183">
            <v>42</v>
          </cell>
          <cell r="P183">
            <v>1706.03</v>
          </cell>
        </row>
        <row r="184">
          <cell r="F184" t="str">
            <v>ГП-134732</v>
          </cell>
          <cell r="G184" t="str">
            <v>Цилиндр навивной RWL 100 D 83 T 80</v>
          </cell>
          <cell r="H184" t="str">
            <v>пач.</v>
          </cell>
          <cell r="J184" t="str">
            <v>*</v>
          </cell>
          <cell r="K184">
            <v>3</v>
          </cell>
          <cell r="L184">
            <v>3</v>
          </cell>
          <cell r="M184" t="str">
            <v>C</v>
          </cell>
          <cell r="N184">
            <v>14</v>
          </cell>
          <cell r="O184">
            <v>42</v>
          </cell>
          <cell r="P184">
            <v>1717.98</v>
          </cell>
        </row>
        <row r="185">
          <cell r="F185" t="str">
            <v>ГП-135188</v>
          </cell>
          <cell r="G185" t="str">
            <v>Цилиндр навивной RWL 100 D 89 T 80</v>
          </cell>
          <cell r="H185" t="str">
            <v>пач.</v>
          </cell>
          <cell r="I185" t="str">
            <v>*</v>
          </cell>
          <cell r="J185" t="str">
            <v>*</v>
          </cell>
          <cell r="K185">
            <v>3</v>
          </cell>
          <cell r="L185">
            <v>3</v>
          </cell>
          <cell r="M185" t="str">
            <v>C</v>
          </cell>
          <cell r="N185">
            <v>14</v>
          </cell>
          <cell r="O185">
            <v>42</v>
          </cell>
          <cell r="P185">
            <v>1726.66</v>
          </cell>
        </row>
        <row r="186">
          <cell r="F186" t="str">
            <v>ГП-134748</v>
          </cell>
          <cell r="G186" t="str">
            <v>Цилиндр навивной RWL 100 D 102 T 80</v>
          </cell>
          <cell r="H186" t="str">
            <v>пач.</v>
          </cell>
          <cell r="J186" t="str">
            <v>*</v>
          </cell>
          <cell r="K186">
            <v>3</v>
          </cell>
          <cell r="L186">
            <v>3</v>
          </cell>
          <cell r="M186" t="str">
            <v>C</v>
          </cell>
          <cell r="N186">
            <v>14</v>
          </cell>
          <cell r="O186">
            <v>42</v>
          </cell>
          <cell r="P186">
            <v>1782.16</v>
          </cell>
        </row>
        <row r="187">
          <cell r="F187" t="str">
            <v>ГП-135194</v>
          </cell>
          <cell r="G187" t="str">
            <v>Цилиндр навивной RWL 100 D 108 T 80</v>
          </cell>
          <cell r="H187" t="str">
            <v>пач.</v>
          </cell>
          <cell r="I187" t="str">
            <v>*</v>
          </cell>
          <cell r="J187" t="str">
            <v>*</v>
          </cell>
          <cell r="K187">
            <v>3</v>
          </cell>
          <cell r="L187">
            <v>3</v>
          </cell>
          <cell r="M187" t="str">
            <v>C</v>
          </cell>
          <cell r="N187">
            <v>14</v>
          </cell>
          <cell r="O187">
            <v>42</v>
          </cell>
          <cell r="P187">
            <v>1801.79</v>
          </cell>
        </row>
        <row r="188">
          <cell r="F188" t="str">
            <v>ГП-135200</v>
          </cell>
          <cell r="G188" t="str">
            <v>Цилиндр навивной RWL 100 D 114 T 80</v>
          </cell>
          <cell r="H188" t="str">
            <v>пач.</v>
          </cell>
          <cell r="I188" t="str">
            <v>*</v>
          </cell>
          <cell r="J188" t="str">
            <v>*</v>
          </cell>
          <cell r="K188">
            <v>3</v>
          </cell>
          <cell r="L188">
            <v>3</v>
          </cell>
          <cell r="M188" t="str">
            <v>C</v>
          </cell>
          <cell r="N188">
            <v>14</v>
          </cell>
          <cell r="O188">
            <v>42</v>
          </cell>
          <cell r="P188">
            <v>1857.57</v>
          </cell>
        </row>
        <row r="189">
          <cell r="F189" t="str">
            <v>ГП-135206</v>
          </cell>
          <cell r="G189" t="str">
            <v>Цилиндр навивной RWL 100 D 133 T 80</v>
          </cell>
          <cell r="H189" t="str">
            <v>пач.</v>
          </cell>
          <cell r="I189" t="str">
            <v>*</v>
          </cell>
          <cell r="J189" t="str">
            <v>*</v>
          </cell>
          <cell r="K189">
            <v>3</v>
          </cell>
          <cell r="L189">
            <v>3</v>
          </cell>
          <cell r="M189" t="str">
            <v>C</v>
          </cell>
          <cell r="N189">
            <v>14</v>
          </cell>
          <cell r="O189">
            <v>42</v>
          </cell>
          <cell r="P189">
            <v>1922.02</v>
          </cell>
        </row>
        <row r="190">
          <cell r="F190" t="str">
            <v>ГП-134774</v>
          </cell>
          <cell r="G190" t="str">
            <v>Цилиндр навивной RWL 100 D 140 T 80</v>
          </cell>
          <cell r="H190" t="str">
            <v>пач.</v>
          </cell>
          <cell r="J190" t="str">
            <v>*</v>
          </cell>
          <cell r="K190">
            <v>3</v>
          </cell>
          <cell r="L190">
            <v>3</v>
          </cell>
          <cell r="M190" t="str">
            <v>C</v>
          </cell>
          <cell r="N190">
            <v>14</v>
          </cell>
          <cell r="O190">
            <v>42</v>
          </cell>
          <cell r="P190">
            <v>2080.39</v>
          </cell>
        </row>
        <row r="191">
          <cell r="F191" t="str">
            <v>ГП-135212</v>
          </cell>
          <cell r="G191" t="str">
            <v>Цилиндр навивной RWL 100 D 159 T 80</v>
          </cell>
          <cell r="H191" t="str">
            <v>пач.</v>
          </cell>
          <cell r="I191" t="str">
            <v>*</v>
          </cell>
          <cell r="J191" t="str">
            <v>*</v>
          </cell>
          <cell r="K191">
            <v>2</v>
          </cell>
          <cell r="L191">
            <v>2</v>
          </cell>
          <cell r="M191" t="str">
            <v>C</v>
          </cell>
          <cell r="N191">
            <v>20</v>
          </cell>
          <cell r="O191">
            <v>40</v>
          </cell>
          <cell r="P191">
            <v>2108.2800000000002</v>
          </cell>
        </row>
        <row r="192">
          <cell r="F192" t="str">
            <v>ГП-135218</v>
          </cell>
          <cell r="G192" t="str">
            <v>Цилиндр навивной RWL 100 D 169 T 80</v>
          </cell>
          <cell r="H192" t="str">
            <v>пач.</v>
          </cell>
          <cell r="I192" t="str">
            <v>*</v>
          </cell>
          <cell r="J192" t="str">
            <v>*</v>
          </cell>
          <cell r="K192">
            <v>2</v>
          </cell>
          <cell r="L192">
            <v>2</v>
          </cell>
          <cell r="M192" t="str">
            <v>C</v>
          </cell>
          <cell r="N192">
            <v>20</v>
          </cell>
          <cell r="O192">
            <v>40</v>
          </cell>
          <cell r="P192">
            <v>2198.77</v>
          </cell>
        </row>
        <row r="193">
          <cell r="F193" t="str">
            <v>ГП-134797</v>
          </cell>
          <cell r="G193" t="str">
            <v>Цилиндр навивной RWL 100 D 194 T 80</v>
          </cell>
          <cell r="H193" t="str">
            <v>пач.</v>
          </cell>
          <cell r="J193" t="str">
            <v>*</v>
          </cell>
          <cell r="K193">
            <v>2</v>
          </cell>
          <cell r="L193">
            <v>2</v>
          </cell>
          <cell r="M193" t="str">
            <v>C</v>
          </cell>
          <cell r="N193">
            <v>20</v>
          </cell>
          <cell r="O193">
            <v>40</v>
          </cell>
          <cell r="P193">
            <v>2455.7399999999998</v>
          </cell>
        </row>
        <row r="194">
          <cell r="F194" t="str">
            <v>ГП-134805</v>
          </cell>
          <cell r="G194" t="str">
            <v>Цилиндр навивной RWL 100 D 205 T 80</v>
          </cell>
          <cell r="H194" t="str">
            <v>пач.</v>
          </cell>
          <cell r="J194" t="str">
            <v>*</v>
          </cell>
          <cell r="K194">
            <v>2</v>
          </cell>
          <cell r="L194">
            <v>2</v>
          </cell>
          <cell r="M194" t="str">
            <v>C</v>
          </cell>
          <cell r="N194">
            <v>20</v>
          </cell>
          <cell r="O194">
            <v>40</v>
          </cell>
          <cell r="P194">
            <v>2542.12</v>
          </cell>
        </row>
        <row r="195">
          <cell r="F195" t="str">
            <v>ГП-134812</v>
          </cell>
          <cell r="G195" t="str">
            <v>Цилиндр навивной RWL 100 D 219 T 80</v>
          </cell>
          <cell r="H195" t="str">
            <v>пач.</v>
          </cell>
          <cell r="J195" t="str">
            <v>*</v>
          </cell>
          <cell r="K195">
            <v>2</v>
          </cell>
          <cell r="L195">
            <v>2</v>
          </cell>
          <cell r="M195" t="str">
            <v>C</v>
          </cell>
          <cell r="N195">
            <v>20</v>
          </cell>
          <cell r="O195">
            <v>40</v>
          </cell>
          <cell r="P195">
            <v>2661.06</v>
          </cell>
        </row>
        <row r="196">
          <cell r="F196" t="str">
            <v>ГП-269382</v>
          </cell>
          <cell r="G196" t="str">
            <v>Цилиндр навивной RWL 100 D 245 T 80</v>
          </cell>
          <cell r="H196" t="str">
            <v>пач.</v>
          </cell>
          <cell r="J196" t="str">
            <v>*</v>
          </cell>
          <cell r="K196">
            <v>2</v>
          </cell>
          <cell r="L196">
            <v>2</v>
          </cell>
          <cell r="M196" t="str">
            <v>C</v>
          </cell>
          <cell r="N196">
            <v>20</v>
          </cell>
          <cell r="O196">
            <v>40</v>
          </cell>
          <cell r="P196">
            <v>3083.94</v>
          </cell>
        </row>
        <row r="197">
          <cell r="F197" t="str">
            <v>ГП-134683</v>
          </cell>
          <cell r="G197" t="str">
            <v>Цилиндр навивной RWL 100 D 35 T 90</v>
          </cell>
          <cell r="H197" t="str">
            <v>пач.</v>
          </cell>
          <cell r="J197" t="str">
            <v>*</v>
          </cell>
          <cell r="K197">
            <v>4</v>
          </cell>
          <cell r="L197">
            <v>4</v>
          </cell>
          <cell r="M197" t="str">
            <v>C</v>
          </cell>
          <cell r="N197">
            <v>10</v>
          </cell>
          <cell r="O197">
            <v>40</v>
          </cell>
          <cell r="P197">
            <v>1424.02</v>
          </cell>
        </row>
        <row r="198">
          <cell r="F198" t="str">
            <v>ГП-134689</v>
          </cell>
          <cell r="G198" t="str">
            <v>Цилиндр навивной RWL 100 D 42 T 90</v>
          </cell>
          <cell r="H198" t="str">
            <v>пач.</v>
          </cell>
          <cell r="J198" t="str">
            <v>*</v>
          </cell>
          <cell r="K198">
            <v>4</v>
          </cell>
          <cell r="L198">
            <v>4</v>
          </cell>
          <cell r="M198" t="str">
            <v>C</v>
          </cell>
          <cell r="N198">
            <v>10</v>
          </cell>
          <cell r="O198">
            <v>40</v>
          </cell>
          <cell r="P198">
            <v>1483.2</v>
          </cell>
        </row>
        <row r="199">
          <cell r="F199" t="str">
            <v>ГП-134696</v>
          </cell>
          <cell r="G199" t="str">
            <v>Цилиндр навивной RWL 100 D 48 T 90</v>
          </cell>
          <cell r="H199" t="str">
            <v>пач.</v>
          </cell>
          <cell r="J199" t="str">
            <v>*</v>
          </cell>
          <cell r="K199">
            <v>4</v>
          </cell>
          <cell r="L199">
            <v>4</v>
          </cell>
          <cell r="M199" t="str">
            <v>C</v>
          </cell>
          <cell r="N199">
            <v>10</v>
          </cell>
          <cell r="O199">
            <v>40</v>
          </cell>
          <cell r="P199">
            <v>1526.04</v>
          </cell>
        </row>
        <row r="200">
          <cell r="F200" t="str">
            <v>ГП-134704</v>
          </cell>
          <cell r="G200" t="str">
            <v>Цилиндр навивной RWL 100 D 57 T 90</v>
          </cell>
          <cell r="H200" t="str">
            <v>пач.</v>
          </cell>
          <cell r="J200" t="str">
            <v>*</v>
          </cell>
          <cell r="K200">
            <v>3</v>
          </cell>
          <cell r="L200">
            <v>3</v>
          </cell>
          <cell r="M200" t="str">
            <v>C</v>
          </cell>
          <cell r="N200">
            <v>14</v>
          </cell>
          <cell r="O200">
            <v>42</v>
          </cell>
          <cell r="P200">
            <v>1679.41</v>
          </cell>
        </row>
        <row r="201">
          <cell r="F201" t="str">
            <v>ГП-134710</v>
          </cell>
          <cell r="G201" t="str">
            <v>Цилиндр навивной RWL 100 D 60 T 90</v>
          </cell>
          <cell r="H201" t="str">
            <v>пач.</v>
          </cell>
          <cell r="J201" t="str">
            <v>*</v>
          </cell>
          <cell r="K201">
            <v>3</v>
          </cell>
          <cell r="L201">
            <v>3</v>
          </cell>
          <cell r="M201" t="str">
            <v>C</v>
          </cell>
          <cell r="N201">
            <v>14</v>
          </cell>
          <cell r="O201">
            <v>42</v>
          </cell>
          <cell r="P201">
            <v>1736.77</v>
          </cell>
        </row>
        <row r="202">
          <cell r="F202" t="str">
            <v>ГП-321300</v>
          </cell>
          <cell r="G202" t="str">
            <v>Цилиндр навивной RWL 100 D 64 T 90</v>
          </cell>
          <cell r="H202" t="str">
            <v>пач.</v>
          </cell>
          <cell r="J202" t="str">
            <v>*</v>
          </cell>
          <cell r="K202">
            <v>3</v>
          </cell>
          <cell r="L202">
            <v>3</v>
          </cell>
          <cell r="M202" t="str">
            <v>C</v>
          </cell>
          <cell r="N202">
            <v>14</v>
          </cell>
          <cell r="O202">
            <v>42</v>
          </cell>
          <cell r="P202">
            <v>1770.48</v>
          </cell>
        </row>
        <row r="203">
          <cell r="F203" t="str">
            <v>ГП-134718</v>
          </cell>
          <cell r="G203" t="str">
            <v>Цилиндр навивной RWL 100 D 70 T 90</v>
          </cell>
          <cell r="H203" t="str">
            <v>пач.</v>
          </cell>
          <cell r="J203" t="str">
            <v>*</v>
          </cell>
          <cell r="K203">
            <v>3</v>
          </cell>
          <cell r="L203">
            <v>3</v>
          </cell>
          <cell r="M203" t="str">
            <v>C</v>
          </cell>
          <cell r="N203">
            <v>14</v>
          </cell>
          <cell r="O203">
            <v>42</v>
          </cell>
          <cell r="P203">
            <v>1803.65</v>
          </cell>
        </row>
        <row r="204">
          <cell r="F204" t="str">
            <v>ГП-134725</v>
          </cell>
          <cell r="G204" t="str">
            <v>Цилиндр навивной RWL 100 D 76 T 90</v>
          </cell>
          <cell r="H204" t="str">
            <v>пач.</v>
          </cell>
          <cell r="J204" t="str">
            <v>*</v>
          </cell>
          <cell r="K204">
            <v>3</v>
          </cell>
          <cell r="L204">
            <v>3</v>
          </cell>
          <cell r="M204" t="str">
            <v>C</v>
          </cell>
          <cell r="N204">
            <v>14</v>
          </cell>
          <cell r="O204">
            <v>42</v>
          </cell>
          <cell r="P204">
            <v>1897.97</v>
          </cell>
        </row>
        <row r="205">
          <cell r="F205" t="str">
            <v>ГП-134733</v>
          </cell>
          <cell r="G205" t="str">
            <v>Цилиндр навивной RWL 100 D 83 T 90</v>
          </cell>
          <cell r="H205" t="str">
            <v>пач.</v>
          </cell>
          <cell r="J205" t="str">
            <v>*</v>
          </cell>
          <cell r="K205">
            <v>3</v>
          </cell>
          <cell r="L205">
            <v>3</v>
          </cell>
          <cell r="M205" t="str">
            <v>C</v>
          </cell>
          <cell r="N205">
            <v>14</v>
          </cell>
          <cell r="O205">
            <v>42</v>
          </cell>
          <cell r="P205">
            <v>1995.29</v>
          </cell>
        </row>
        <row r="206">
          <cell r="F206" t="str">
            <v>ГП-134741</v>
          </cell>
          <cell r="G206" t="str">
            <v>Цилиндр навивной RWL 100 D 89 T 90</v>
          </cell>
          <cell r="H206" t="str">
            <v>пач.</v>
          </cell>
          <cell r="J206" t="str">
            <v>*</v>
          </cell>
          <cell r="K206">
            <v>3</v>
          </cell>
          <cell r="L206">
            <v>3</v>
          </cell>
          <cell r="M206" t="str">
            <v>C</v>
          </cell>
          <cell r="N206">
            <v>14</v>
          </cell>
          <cell r="O206">
            <v>42</v>
          </cell>
          <cell r="P206">
            <v>2112.9699999999998</v>
          </cell>
        </row>
        <row r="207">
          <cell r="F207" t="str">
            <v>ГП-134749</v>
          </cell>
          <cell r="G207" t="str">
            <v>Цилиндр навивной RWL 100 D 102 T 90</v>
          </cell>
          <cell r="H207" t="str">
            <v>пач.</v>
          </cell>
          <cell r="J207" t="str">
            <v>*</v>
          </cell>
          <cell r="K207">
            <v>3</v>
          </cell>
          <cell r="L207">
            <v>3</v>
          </cell>
          <cell r="M207" t="str">
            <v>C</v>
          </cell>
          <cell r="N207">
            <v>14</v>
          </cell>
          <cell r="O207">
            <v>42</v>
          </cell>
          <cell r="P207">
            <v>2160.21</v>
          </cell>
        </row>
        <row r="208">
          <cell r="F208" t="str">
            <v>ГП-134756</v>
          </cell>
          <cell r="G208" t="str">
            <v>Цилиндр навивной RWL 100 D 108 T 90</v>
          </cell>
          <cell r="H208" t="str">
            <v>пач.</v>
          </cell>
          <cell r="J208" t="str">
            <v>*</v>
          </cell>
          <cell r="K208">
            <v>3</v>
          </cell>
          <cell r="L208">
            <v>3</v>
          </cell>
          <cell r="M208" t="str">
            <v>C</v>
          </cell>
          <cell r="N208">
            <v>14</v>
          </cell>
          <cell r="O208">
            <v>42</v>
          </cell>
          <cell r="P208">
            <v>2203.4699999999998</v>
          </cell>
        </row>
        <row r="209">
          <cell r="F209" t="str">
            <v>ГП-134763</v>
          </cell>
          <cell r="G209" t="str">
            <v>Цилиндр навивной RWL 100 D 114 T 90</v>
          </cell>
          <cell r="H209" t="str">
            <v>пач.</v>
          </cell>
          <cell r="J209" t="str">
            <v>*</v>
          </cell>
          <cell r="K209">
            <v>3</v>
          </cell>
          <cell r="L209">
            <v>3</v>
          </cell>
          <cell r="M209" t="str">
            <v>C</v>
          </cell>
          <cell r="N209">
            <v>14</v>
          </cell>
          <cell r="O209">
            <v>42</v>
          </cell>
          <cell r="P209">
            <v>2299.79</v>
          </cell>
        </row>
        <row r="210">
          <cell r="F210" t="str">
            <v>ГП-134769</v>
          </cell>
          <cell r="G210" t="str">
            <v>Цилиндр навивной RWL 100 D 133 T 90</v>
          </cell>
          <cell r="H210" t="str">
            <v>пач.</v>
          </cell>
          <cell r="J210" t="str">
            <v>*</v>
          </cell>
          <cell r="K210">
            <v>2</v>
          </cell>
          <cell r="L210">
            <v>2</v>
          </cell>
          <cell r="M210" t="str">
            <v>C</v>
          </cell>
          <cell r="N210">
            <v>20</v>
          </cell>
          <cell r="O210">
            <v>40</v>
          </cell>
          <cell r="P210">
            <v>2412.91</v>
          </cell>
        </row>
        <row r="211">
          <cell r="F211" t="str">
            <v>ГП-134775</v>
          </cell>
          <cell r="G211" t="str">
            <v>Цилиндр навивной RWL 100 D 140 T 90</v>
          </cell>
          <cell r="H211" t="str">
            <v>пач.</v>
          </cell>
          <cell r="J211" t="str">
            <v>*</v>
          </cell>
          <cell r="K211">
            <v>2</v>
          </cell>
          <cell r="L211">
            <v>2</v>
          </cell>
          <cell r="M211" t="str">
            <v>C</v>
          </cell>
          <cell r="N211">
            <v>20</v>
          </cell>
          <cell r="O211">
            <v>40</v>
          </cell>
          <cell r="P211">
            <v>2512.09</v>
          </cell>
        </row>
        <row r="212">
          <cell r="F212" t="str">
            <v>ГП-134783</v>
          </cell>
          <cell r="G212" t="str">
            <v>Цилиндр навивной RWL 100 D 159 T 90</v>
          </cell>
          <cell r="H212" t="str">
            <v>пач.</v>
          </cell>
          <cell r="J212" t="str">
            <v>*</v>
          </cell>
          <cell r="K212">
            <v>2</v>
          </cell>
          <cell r="L212">
            <v>2</v>
          </cell>
          <cell r="M212" t="str">
            <v>C</v>
          </cell>
          <cell r="N212">
            <v>20</v>
          </cell>
          <cell r="O212">
            <v>40</v>
          </cell>
          <cell r="P212">
            <v>2603.86</v>
          </cell>
        </row>
        <row r="213">
          <cell r="F213" t="str">
            <v>ГП-234457</v>
          </cell>
          <cell r="G213" t="str">
            <v>Цилиндр навивной RWL 100 D 169 T 90</v>
          </cell>
          <cell r="H213" t="str">
            <v>пач.</v>
          </cell>
          <cell r="J213" t="str">
            <v>*</v>
          </cell>
          <cell r="K213">
            <v>2</v>
          </cell>
          <cell r="L213">
            <v>2</v>
          </cell>
          <cell r="M213" t="str">
            <v>C</v>
          </cell>
          <cell r="N213">
            <v>20</v>
          </cell>
          <cell r="O213">
            <v>40</v>
          </cell>
          <cell r="P213">
            <v>2691.52</v>
          </cell>
        </row>
        <row r="214">
          <cell r="F214" t="str">
            <v>ГП-134798</v>
          </cell>
          <cell r="G214" t="str">
            <v>Цилиндр навивной RWL 100 D 194 T 90</v>
          </cell>
          <cell r="H214" t="str">
            <v>пач.</v>
          </cell>
          <cell r="J214" t="str">
            <v>*</v>
          </cell>
          <cell r="K214">
            <v>2</v>
          </cell>
          <cell r="L214">
            <v>2</v>
          </cell>
          <cell r="M214" t="str">
            <v>C</v>
          </cell>
          <cell r="N214">
            <v>20</v>
          </cell>
          <cell r="O214">
            <v>40</v>
          </cell>
          <cell r="P214">
            <v>2798.79</v>
          </cell>
        </row>
        <row r="215">
          <cell r="F215" t="str">
            <v>ГП-134806</v>
          </cell>
          <cell r="G215" t="str">
            <v>Цилиндр навивной RWL 100 D 205 T 90</v>
          </cell>
          <cell r="H215" t="str">
            <v>пач.</v>
          </cell>
          <cell r="J215" t="str">
            <v>*</v>
          </cell>
          <cell r="K215">
            <v>2</v>
          </cell>
          <cell r="L215">
            <v>2</v>
          </cell>
          <cell r="M215" t="str">
            <v>C</v>
          </cell>
          <cell r="N215">
            <v>20</v>
          </cell>
          <cell r="O215">
            <v>40</v>
          </cell>
          <cell r="P215">
            <v>2909.07</v>
          </cell>
        </row>
        <row r="216">
          <cell r="F216" t="str">
            <v>ГП-241813</v>
          </cell>
          <cell r="G216" t="str">
            <v>Цилиндр навивной RWL 100 D 219 T 90</v>
          </cell>
          <cell r="H216" t="str">
            <v>пач.</v>
          </cell>
          <cell r="J216" t="str">
            <v>*</v>
          </cell>
          <cell r="K216">
            <v>2</v>
          </cell>
          <cell r="L216">
            <v>2</v>
          </cell>
          <cell r="M216" t="str">
            <v>C</v>
          </cell>
          <cell r="N216">
            <v>20</v>
          </cell>
          <cell r="O216">
            <v>40</v>
          </cell>
          <cell r="P216">
            <v>3061.75</v>
          </cell>
        </row>
        <row r="217">
          <cell r="F217" t="str">
            <v>ГП-134819</v>
          </cell>
          <cell r="G217" t="str">
            <v>Цилиндр навивной RWL 100 D 245 T 90</v>
          </cell>
          <cell r="H217" t="str">
            <v>пач.</v>
          </cell>
          <cell r="J217" t="str">
            <v>*</v>
          </cell>
          <cell r="K217">
            <v>2</v>
          </cell>
          <cell r="L217">
            <v>2</v>
          </cell>
          <cell r="M217" t="str">
            <v>C</v>
          </cell>
          <cell r="N217">
            <v>20</v>
          </cell>
          <cell r="O217">
            <v>40</v>
          </cell>
          <cell r="P217">
            <v>3238.88</v>
          </cell>
        </row>
        <row r="218">
          <cell r="F218" t="str">
            <v>ГП-134684</v>
          </cell>
          <cell r="G218" t="str">
            <v>Цилиндр навивной RWL 100 D 35 T 100</v>
          </cell>
          <cell r="H218" t="str">
            <v>пач.</v>
          </cell>
          <cell r="J218" t="str">
            <v>*</v>
          </cell>
          <cell r="K218">
            <v>4</v>
          </cell>
          <cell r="L218">
            <v>4</v>
          </cell>
          <cell r="M218" t="str">
            <v>C</v>
          </cell>
          <cell r="N218">
            <v>10</v>
          </cell>
          <cell r="O218">
            <v>40</v>
          </cell>
          <cell r="P218">
            <v>1699.77</v>
          </cell>
        </row>
        <row r="219">
          <cell r="F219" t="str">
            <v>ГП-134690</v>
          </cell>
          <cell r="G219" t="str">
            <v>Цилиндр навивной RWL 100 D 42 T 100</v>
          </cell>
          <cell r="H219" t="str">
            <v>пач.</v>
          </cell>
          <cell r="J219" t="str">
            <v>*</v>
          </cell>
          <cell r="K219">
            <v>3</v>
          </cell>
          <cell r="L219">
            <v>3</v>
          </cell>
          <cell r="M219" t="str">
            <v>C</v>
          </cell>
          <cell r="N219">
            <v>14</v>
          </cell>
          <cell r="O219">
            <v>42</v>
          </cell>
          <cell r="P219">
            <v>1769.63</v>
          </cell>
        </row>
        <row r="220">
          <cell r="F220" t="str">
            <v>ГП-346021</v>
          </cell>
          <cell r="G220" t="str">
            <v>Цилиндр навивной RWL 100 D 45 T 100</v>
          </cell>
          <cell r="H220" t="str">
            <v>пач.</v>
          </cell>
          <cell r="J220" t="str">
            <v>*</v>
          </cell>
          <cell r="K220">
            <v>3</v>
          </cell>
          <cell r="L220">
            <v>3</v>
          </cell>
          <cell r="M220" t="str">
            <v>C</v>
          </cell>
          <cell r="N220">
            <v>14</v>
          </cell>
          <cell r="O220">
            <v>42</v>
          </cell>
          <cell r="P220">
            <v>1805.21</v>
          </cell>
        </row>
        <row r="221">
          <cell r="F221" t="str">
            <v>ГП-134697</v>
          </cell>
          <cell r="G221" t="str">
            <v>Цилиндр навивной RWL 100 D 48 T 100</v>
          </cell>
          <cell r="H221" t="str">
            <v>пач.</v>
          </cell>
          <cell r="J221" t="str">
            <v>*</v>
          </cell>
          <cell r="K221">
            <v>3</v>
          </cell>
          <cell r="L221">
            <v>3</v>
          </cell>
          <cell r="M221" t="str">
            <v>C</v>
          </cell>
          <cell r="N221">
            <v>14</v>
          </cell>
          <cell r="O221">
            <v>42</v>
          </cell>
          <cell r="P221">
            <v>1844.05</v>
          </cell>
        </row>
        <row r="222">
          <cell r="F222" t="str">
            <v>ГП-134705</v>
          </cell>
          <cell r="G222" t="str">
            <v>Цилиндр навивной RWL 100 D 57 T 100</v>
          </cell>
          <cell r="H222" t="str">
            <v>пач.</v>
          </cell>
          <cell r="J222" t="str">
            <v>*</v>
          </cell>
          <cell r="K222">
            <v>3</v>
          </cell>
          <cell r="L222">
            <v>3</v>
          </cell>
          <cell r="M222" t="str">
            <v>C</v>
          </cell>
          <cell r="N222">
            <v>14</v>
          </cell>
          <cell r="O222">
            <v>42</v>
          </cell>
          <cell r="P222">
            <v>1989.32</v>
          </cell>
        </row>
        <row r="223">
          <cell r="F223" t="str">
            <v>ГП-134711</v>
          </cell>
          <cell r="G223" t="str">
            <v>Цилиндр навивной RWL 100 D 60 T 100</v>
          </cell>
          <cell r="H223" t="str">
            <v>пач.</v>
          </cell>
          <cell r="J223" t="str">
            <v>*</v>
          </cell>
          <cell r="K223">
            <v>3</v>
          </cell>
          <cell r="L223">
            <v>3</v>
          </cell>
          <cell r="M223" t="str">
            <v>C</v>
          </cell>
          <cell r="N223">
            <v>14</v>
          </cell>
          <cell r="O223">
            <v>42</v>
          </cell>
          <cell r="P223">
            <v>2100.17</v>
          </cell>
        </row>
        <row r="224">
          <cell r="F224" t="str">
            <v>ГП-134719</v>
          </cell>
          <cell r="G224" t="str">
            <v>Цилиндр навивной RWL 100 D 70 T 100</v>
          </cell>
          <cell r="H224" t="str">
            <v>пач.</v>
          </cell>
          <cell r="J224" t="str">
            <v>*</v>
          </cell>
          <cell r="K224">
            <v>3</v>
          </cell>
          <cell r="L224">
            <v>3</v>
          </cell>
          <cell r="M224" t="str">
            <v>C</v>
          </cell>
          <cell r="N224">
            <v>14</v>
          </cell>
          <cell r="O224">
            <v>42</v>
          </cell>
          <cell r="P224">
            <v>2194.9299999999998</v>
          </cell>
        </row>
        <row r="225">
          <cell r="F225" t="str">
            <v>ГП-134726</v>
          </cell>
          <cell r="G225" t="str">
            <v>Цилиндр навивной RWL 100 D 76 T 100</v>
          </cell>
          <cell r="H225" t="str">
            <v>пач.</v>
          </cell>
          <cell r="J225" t="str">
            <v>*</v>
          </cell>
          <cell r="K225">
            <v>3</v>
          </cell>
          <cell r="L225">
            <v>3</v>
          </cell>
          <cell r="M225" t="str">
            <v>C</v>
          </cell>
          <cell r="N225">
            <v>14</v>
          </cell>
          <cell r="O225">
            <v>42</v>
          </cell>
          <cell r="P225">
            <v>2253.5500000000002</v>
          </cell>
        </row>
        <row r="226">
          <cell r="F226" t="str">
            <v>ГП-134734</v>
          </cell>
          <cell r="G226" t="str">
            <v>Цилиндр навивной RWL 100 D 83 T 100</v>
          </cell>
          <cell r="H226" t="str">
            <v>пач.</v>
          </cell>
          <cell r="J226" t="str">
            <v>*</v>
          </cell>
          <cell r="K226">
            <v>3</v>
          </cell>
          <cell r="L226">
            <v>3</v>
          </cell>
          <cell r="M226" t="str">
            <v>C</v>
          </cell>
          <cell r="N226">
            <v>14</v>
          </cell>
          <cell r="O226">
            <v>42</v>
          </cell>
          <cell r="P226">
            <v>2292.96</v>
          </cell>
        </row>
        <row r="227">
          <cell r="F227" t="str">
            <v>ГП-134742</v>
          </cell>
          <cell r="G227" t="str">
            <v>Цилиндр навивной RWL 100 D 89 T 100</v>
          </cell>
          <cell r="H227" t="str">
            <v>пач.</v>
          </cell>
          <cell r="J227" t="str">
            <v>*</v>
          </cell>
          <cell r="K227">
            <v>3</v>
          </cell>
          <cell r="L227">
            <v>3</v>
          </cell>
          <cell r="M227" t="str">
            <v>C</v>
          </cell>
          <cell r="N227">
            <v>14</v>
          </cell>
          <cell r="O227">
            <v>42</v>
          </cell>
          <cell r="P227">
            <v>2330.5300000000002</v>
          </cell>
        </row>
        <row r="228">
          <cell r="F228" t="str">
            <v>ГП-134750</v>
          </cell>
          <cell r="G228" t="str">
            <v>Цилиндр навивной RWL 100 D 102 T 100</v>
          </cell>
          <cell r="H228" t="str">
            <v>пач.</v>
          </cell>
          <cell r="J228" t="str">
            <v>*</v>
          </cell>
          <cell r="K228">
            <v>3</v>
          </cell>
          <cell r="L228">
            <v>3</v>
          </cell>
          <cell r="M228" t="str">
            <v>C</v>
          </cell>
          <cell r="N228">
            <v>14</v>
          </cell>
          <cell r="O228">
            <v>42</v>
          </cell>
          <cell r="P228">
            <v>2352.73</v>
          </cell>
        </row>
        <row r="229">
          <cell r="F229" t="str">
            <v>ГП-134757</v>
          </cell>
          <cell r="G229" t="str">
            <v>Цилиндр навивной RWL 100 D 108 T 100</v>
          </cell>
          <cell r="H229" t="str">
            <v>пач.</v>
          </cell>
          <cell r="J229" t="str">
            <v>*</v>
          </cell>
          <cell r="K229">
            <v>2</v>
          </cell>
          <cell r="L229">
            <v>2</v>
          </cell>
          <cell r="M229" t="str">
            <v>C</v>
          </cell>
          <cell r="N229">
            <v>20</v>
          </cell>
          <cell r="O229">
            <v>40</v>
          </cell>
          <cell r="P229">
            <v>2384.04</v>
          </cell>
        </row>
        <row r="230">
          <cell r="F230" t="str">
            <v>ГП-134764</v>
          </cell>
          <cell r="G230" t="str">
            <v>Цилиндр навивной RWL 100 D 114 T 100</v>
          </cell>
          <cell r="H230" t="str">
            <v>пач.</v>
          </cell>
          <cell r="J230" t="str">
            <v>*</v>
          </cell>
          <cell r="K230">
            <v>2</v>
          </cell>
          <cell r="L230">
            <v>2</v>
          </cell>
          <cell r="M230" t="str">
            <v>C</v>
          </cell>
          <cell r="N230">
            <v>20</v>
          </cell>
          <cell r="O230">
            <v>40</v>
          </cell>
          <cell r="P230">
            <v>2499.85</v>
          </cell>
        </row>
        <row r="231">
          <cell r="F231" t="str">
            <v>ГП-134770</v>
          </cell>
          <cell r="G231" t="str">
            <v>Цилиндр навивной RWL 100 D 133 T 100</v>
          </cell>
          <cell r="H231" t="str">
            <v>пач.</v>
          </cell>
          <cell r="J231" t="str">
            <v>*</v>
          </cell>
          <cell r="K231">
            <v>2</v>
          </cell>
          <cell r="L231">
            <v>2</v>
          </cell>
          <cell r="M231" t="str">
            <v>C</v>
          </cell>
          <cell r="N231">
            <v>20</v>
          </cell>
          <cell r="O231">
            <v>40</v>
          </cell>
          <cell r="P231">
            <v>2600.31</v>
          </cell>
        </row>
        <row r="232">
          <cell r="F232" t="str">
            <v>ГП-134776</v>
          </cell>
          <cell r="G232" t="str">
            <v>Цилиндр навивной RWL 100 D 140 T 100</v>
          </cell>
          <cell r="H232" t="str">
            <v>пач.</v>
          </cell>
          <cell r="J232" t="str">
            <v>*</v>
          </cell>
          <cell r="K232">
            <v>2</v>
          </cell>
          <cell r="L232">
            <v>2</v>
          </cell>
          <cell r="M232" t="str">
            <v>C</v>
          </cell>
          <cell r="N232">
            <v>20</v>
          </cell>
          <cell r="O232">
            <v>40</v>
          </cell>
          <cell r="P232">
            <v>2670.73</v>
          </cell>
        </row>
        <row r="233">
          <cell r="F233" t="str">
            <v>ГП-134784</v>
          </cell>
          <cell r="G233" t="str">
            <v>Цилиндр навивной RWL 100 D 159 T 100</v>
          </cell>
          <cell r="H233" t="str">
            <v>пач.</v>
          </cell>
          <cell r="J233" t="str">
            <v>*</v>
          </cell>
          <cell r="K233">
            <v>2</v>
          </cell>
          <cell r="L233">
            <v>2</v>
          </cell>
          <cell r="M233" t="str">
            <v>C</v>
          </cell>
          <cell r="N233">
            <v>20</v>
          </cell>
          <cell r="O233">
            <v>40</v>
          </cell>
          <cell r="P233">
            <v>2820.7</v>
          </cell>
        </row>
        <row r="234">
          <cell r="F234" t="str">
            <v>ГП-234462</v>
          </cell>
          <cell r="G234" t="str">
            <v>Цилиндр навивной RWL 100 D 169 T 100</v>
          </cell>
          <cell r="H234" t="str">
            <v>пач.</v>
          </cell>
          <cell r="J234" t="str">
            <v>*</v>
          </cell>
          <cell r="K234">
            <v>2</v>
          </cell>
          <cell r="L234">
            <v>2</v>
          </cell>
          <cell r="M234" t="str">
            <v>C</v>
          </cell>
          <cell r="N234">
            <v>20</v>
          </cell>
          <cell r="O234">
            <v>40</v>
          </cell>
          <cell r="P234">
            <v>2956.02</v>
          </cell>
        </row>
        <row r="235">
          <cell r="F235" t="str">
            <v>ГП-134799</v>
          </cell>
          <cell r="G235" t="str">
            <v>Цилиндр навивной RWL 100 D 194 T 100</v>
          </cell>
          <cell r="H235" t="str">
            <v>пач.</v>
          </cell>
          <cell r="J235" t="str">
            <v>*</v>
          </cell>
          <cell r="K235">
            <v>2</v>
          </cell>
          <cell r="L235">
            <v>2</v>
          </cell>
          <cell r="M235" t="str">
            <v>C</v>
          </cell>
          <cell r="N235">
            <v>20</v>
          </cell>
          <cell r="O235">
            <v>40</v>
          </cell>
          <cell r="P235">
            <v>3100.87</v>
          </cell>
        </row>
        <row r="236">
          <cell r="F236" t="str">
            <v>ГП-254483</v>
          </cell>
          <cell r="G236" t="str">
            <v>Цилиндр навивной RWL 100 D 205 T 100</v>
          </cell>
          <cell r="H236" t="str">
            <v>пач.</v>
          </cell>
          <cell r="J236" t="str">
            <v>*</v>
          </cell>
          <cell r="K236">
            <v>2</v>
          </cell>
          <cell r="L236">
            <v>2</v>
          </cell>
          <cell r="M236" t="str">
            <v>C</v>
          </cell>
          <cell r="N236">
            <v>20</v>
          </cell>
          <cell r="O236">
            <v>40</v>
          </cell>
          <cell r="P236">
            <v>3297.23</v>
          </cell>
        </row>
        <row r="237">
          <cell r="F237" t="str">
            <v>ГП-134813</v>
          </cell>
          <cell r="G237" t="str">
            <v>Цилиндр навивной RWL 100 D 219 T 100</v>
          </cell>
          <cell r="H237" t="str">
            <v>пач.</v>
          </cell>
          <cell r="J237" t="str">
            <v>*</v>
          </cell>
          <cell r="K237">
            <v>2</v>
          </cell>
          <cell r="L237">
            <v>2</v>
          </cell>
          <cell r="M237" t="str">
            <v>C</v>
          </cell>
          <cell r="N237">
            <v>20</v>
          </cell>
          <cell r="O237">
            <v>40</v>
          </cell>
          <cell r="P237">
            <v>3496.28</v>
          </cell>
        </row>
        <row r="238">
          <cell r="F238" t="str">
            <v>ГП-137117</v>
          </cell>
          <cell r="G238" t="str">
            <v>Цилиндр навивной RWL 100 Кф D 28 T 25</v>
          </cell>
          <cell r="H238" t="str">
            <v>пач.</v>
          </cell>
          <cell r="I238" t="str">
            <v>*</v>
          </cell>
          <cell r="K238">
            <v>12</v>
          </cell>
          <cell r="L238">
            <v>12</v>
          </cell>
          <cell r="M238" t="str">
            <v>A</v>
          </cell>
          <cell r="N238">
            <v>1</v>
          </cell>
          <cell r="O238">
            <v>12</v>
          </cell>
          <cell r="P238">
            <v>398.54</v>
          </cell>
        </row>
        <row r="239">
          <cell r="F239" t="str">
            <v>ГП-136701</v>
          </cell>
          <cell r="G239" t="str">
            <v>Цилиндр навивной RWL 100 Кф D 32 T 25</v>
          </cell>
          <cell r="H239" t="str">
            <v>пач.</v>
          </cell>
          <cell r="I239" t="str">
            <v>*</v>
          </cell>
          <cell r="K239">
            <v>12</v>
          </cell>
          <cell r="L239">
            <v>12</v>
          </cell>
          <cell r="M239" t="str">
            <v>B</v>
          </cell>
          <cell r="N239">
            <v>1</v>
          </cell>
          <cell r="O239">
            <v>12</v>
          </cell>
          <cell r="P239">
            <v>411.36</v>
          </cell>
        </row>
        <row r="240">
          <cell r="F240" t="str">
            <v>ГП-136725</v>
          </cell>
          <cell r="G240" t="str">
            <v>Цилиндр навивной RWL 100 Кф D 35 T 25</v>
          </cell>
          <cell r="H240" t="str">
            <v>пач.</v>
          </cell>
          <cell r="I240" t="str">
            <v>*</v>
          </cell>
          <cell r="J240" t="str">
            <v>*</v>
          </cell>
          <cell r="K240">
            <v>12</v>
          </cell>
          <cell r="L240">
            <v>12</v>
          </cell>
          <cell r="M240" t="str">
            <v>A</v>
          </cell>
          <cell r="N240">
            <v>1</v>
          </cell>
          <cell r="O240">
            <v>12</v>
          </cell>
          <cell r="P240">
            <v>431.7</v>
          </cell>
        </row>
        <row r="241">
          <cell r="F241" t="str">
            <v>ГП-137316</v>
          </cell>
          <cell r="G241" t="str">
            <v>Цилиндр навивной RWL 100 Кф D 38 T 25</v>
          </cell>
          <cell r="H241" t="str">
            <v>пач.</v>
          </cell>
          <cell r="I241" t="str">
            <v>*</v>
          </cell>
          <cell r="K241">
            <v>10</v>
          </cell>
          <cell r="L241">
            <v>10</v>
          </cell>
          <cell r="M241" t="str">
            <v>C</v>
          </cell>
          <cell r="N241">
            <v>4</v>
          </cell>
          <cell r="O241">
            <v>40</v>
          </cell>
          <cell r="P241">
            <v>446.36</v>
          </cell>
        </row>
        <row r="242">
          <cell r="F242" t="str">
            <v>ГП-136727</v>
          </cell>
          <cell r="G242" t="str">
            <v>Цилиндр навивной RWL 100 Кф D 42 T 25</v>
          </cell>
          <cell r="H242" t="str">
            <v>пач.</v>
          </cell>
          <cell r="I242" t="str">
            <v>*</v>
          </cell>
          <cell r="J242" t="str">
            <v>*</v>
          </cell>
          <cell r="K242">
            <v>11</v>
          </cell>
          <cell r="L242">
            <v>11</v>
          </cell>
          <cell r="M242" t="str">
            <v>A</v>
          </cell>
          <cell r="N242">
            <v>1</v>
          </cell>
          <cell r="O242">
            <v>11</v>
          </cell>
          <cell r="P242">
            <v>458.3</v>
          </cell>
        </row>
        <row r="243">
          <cell r="F243" t="str">
            <v>ГП-137330</v>
          </cell>
          <cell r="G243" t="str">
            <v>Цилиндр навивной RWL 100 Кф D 45 T 25</v>
          </cell>
          <cell r="H243" t="str">
            <v>пач.</v>
          </cell>
          <cell r="I243" t="str">
            <v>*</v>
          </cell>
          <cell r="K243">
            <v>10</v>
          </cell>
          <cell r="L243">
            <v>10</v>
          </cell>
          <cell r="M243" t="str">
            <v>C</v>
          </cell>
          <cell r="N243">
            <v>4</v>
          </cell>
          <cell r="O243">
            <v>40</v>
          </cell>
          <cell r="P243">
            <v>464.28</v>
          </cell>
        </row>
        <row r="244">
          <cell r="F244" t="str">
            <v>ГП-136803</v>
          </cell>
          <cell r="G244" t="str">
            <v>Цилиндр навивной RWL 100 Кф D 48 T 25</v>
          </cell>
          <cell r="H244" t="str">
            <v>пач.</v>
          </cell>
          <cell r="I244" t="str">
            <v>*</v>
          </cell>
          <cell r="K244">
            <v>10</v>
          </cell>
          <cell r="L244">
            <v>10</v>
          </cell>
          <cell r="M244" t="str">
            <v>B</v>
          </cell>
          <cell r="N244">
            <v>1</v>
          </cell>
          <cell r="O244">
            <v>10</v>
          </cell>
          <cell r="P244">
            <v>469.55</v>
          </cell>
        </row>
        <row r="245">
          <cell r="F245" t="str">
            <v>ГП-137352</v>
          </cell>
          <cell r="G245" t="str">
            <v>Цилиндр навивной RWL 100 Кф D 54 T 25</v>
          </cell>
          <cell r="H245" t="str">
            <v>пач.</v>
          </cell>
          <cell r="I245" t="str">
            <v>*</v>
          </cell>
          <cell r="K245">
            <v>9</v>
          </cell>
          <cell r="L245">
            <v>9</v>
          </cell>
          <cell r="M245" t="str">
            <v>B</v>
          </cell>
          <cell r="N245">
            <v>2</v>
          </cell>
          <cell r="O245">
            <v>18</v>
          </cell>
          <cell r="P245">
            <v>480.23</v>
          </cell>
        </row>
        <row r="246">
          <cell r="F246" t="str">
            <v>ГП-136804</v>
          </cell>
          <cell r="G246" t="str">
            <v>Цилиндр навивной RWL 100 Кф D 57 T 25</v>
          </cell>
          <cell r="H246" t="str">
            <v>пач.</v>
          </cell>
          <cell r="I246" t="str">
            <v>*</v>
          </cell>
          <cell r="K246">
            <v>9</v>
          </cell>
          <cell r="L246">
            <v>9</v>
          </cell>
          <cell r="M246" t="str">
            <v>B</v>
          </cell>
          <cell r="N246">
            <v>2</v>
          </cell>
          <cell r="O246">
            <v>18</v>
          </cell>
          <cell r="P246">
            <v>489.89</v>
          </cell>
        </row>
        <row r="247">
          <cell r="F247" t="str">
            <v>ГП-137362</v>
          </cell>
          <cell r="G247" t="str">
            <v>Цилиндр навивной RWL 100 Кф D 60 T 25</v>
          </cell>
          <cell r="H247" t="str">
            <v>пач.</v>
          </cell>
          <cell r="I247" t="str">
            <v>*</v>
          </cell>
          <cell r="K247">
            <v>9</v>
          </cell>
          <cell r="L247">
            <v>9</v>
          </cell>
          <cell r="M247" t="str">
            <v>B</v>
          </cell>
          <cell r="N247">
            <v>2</v>
          </cell>
          <cell r="O247">
            <v>18</v>
          </cell>
          <cell r="P247">
            <v>497.14</v>
          </cell>
        </row>
        <row r="248">
          <cell r="F248" t="str">
            <v>ГП-137378</v>
          </cell>
          <cell r="G248" t="str">
            <v>Цилиндр навивной RWL 100 Кф D 64 T 25</v>
          </cell>
          <cell r="H248" t="str">
            <v>пач.</v>
          </cell>
          <cell r="I248" t="str">
            <v>*</v>
          </cell>
          <cell r="K248">
            <v>8</v>
          </cell>
          <cell r="L248">
            <v>8</v>
          </cell>
          <cell r="M248" t="str">
            <v>C</v>
          </cell>
          <cell r="N248">
            <v>5</v>
          </cell>
          <cell r="O248">
            <v>40</v>
          </cell>
          <cell r="P248">
            <v>504.55</v>
          </cell>
        </row>
        <row r="249">
          <cell r="F249" t="str">
            <v>ГП-136805</v>
          </cell>
          <cell r="G249" t="str">
            <v>Цилиндр навивной RWL 100 Кф D 76 T 25</v>
          </cell>
          <cell r="H249" t="str">
            <v>пач.</v>
          </cell>
          <cell r="I249" t="str">
            <v>*</v>
          </cell>
          <cell r="J249" t="str">
            <v>*</v>
          </cell>
          <cell r="K249">
            <v>7</v>
          </cell>
          <cell r="L249">
            <v>7</v>
          </cell>
          <cell r="M249" t="str">
            <v>A</v>
          </cell>
          <cell r="N249">
            <v>1</v>
          </cell>
          <cell r="O249">
            <v>7</v>
          </cell>
          <cell r="P249">
            <v>563.74</v>
          </cell>
        </row>
        <row r="250">
          <cell r="F250" t="str">
            <v>ГП-137399</v>
          </cell>
          <cell r="G250" t="str">
            <v>Цилиндр навивной RWL 100 Кф D 89 T 25</v>
          </cell>
          <cell r="H250" t="str">
            <v>пач.</v>
          </cell>
          <cell r="I250" t="str">
            <v>*</v>
          </cell>
          <cell r="J250" t="str">
            <v>*</v>
          </cell>
          <cell r="K250">
            <v>6</v>
          </cell>
          <cell r="L250">
            <v>6</v>
          </cell>
          <cell r="M250" t="str">
            <v>A</v>
          </cell>
          <cell r="N250">
            <v>1</v>
          </cell>
          <cell r="O250">
            <v>6</v>
          </cell>
          <cell r="P250">
            <v>649.83000000000004</v>
          </cell>
        </row>
        <row r="251">
          <cell r="F251" t="str">
            <v>ГП-136807</v>
          </cell>
          <cell r="G251" t="str">
            <v>Цилиндр навивной RWL 100 Кф D 108 T 25</v>
          </cell>
          <cell r="H251" t="str">
            <v>пач.</v>
          </cell>
          <cell r="I251" t="str">
            <v>*</v>
          </cell>
          <cell r="K251">
            <v>6</v>
          </cell>
          <cell r="L251">
            <v>6</v>
          </cell>
          <cell r="M251" t="str">
            <v>B</v>
          </cell>
          <cell r="N251">
            <v>2</v>
          </cell>
          <cell r="O251">
            <v>12</v>
          </cell>
          <cell r="P251">
            <v>874.92</v>
          </cell>
        </row>
        <row r="252">
          <cell r="F252" t="str">
            <v>ГП-136808</v>
          </cell>
          <cell r="G252" t="str">
            <v>Цилиндр навивной RWL 100 Кф D 114 T 25</v>
          </cell>
          <cell r="H252" t="str">
            <v>пач.</v>
          </cell>
          <cell r="I252" t="str">
            <v>*</v>
          </cell>
          <cell r="K252">
            <v>5</v>
          </cell>
          <cell r="L252">
            <v>5</v>
          </cell>
          <cell r="M252" t="str">
            <v>B</v>
          </cell>
          <cell r="N252">
            <v>2</v>
          </cell>
          <cell r="O252">
            <v>10</v>
          </cell>
          <cell r="P252">
            <v>918.18</v>
          </cell>
        </row>
        <row r="253">
          <cell r="F253" t="str">
            <v>ГП-136809</v>
          </cell>
          <cell r="G253" t="str">
            <v>Цилиндр навивной RWL 100 Кф D 133 T 25</v>
          </cell>
          <cell r="H253" t="str">
            <v>пач.</v>
          </cell>
          <cell r="I253" t="str">
            <v>*</v>
          </cell>
          <cell r="K253">
            <v>5</v>
          </cell>
          <cell r="L253">
            <v>5</v>
          </cell>
          <cell r="M253" t="str">
            <v>C</v>
          </cell>
          <cell r="N253">
            <v>8</v>
          </cell>
          <cell r="O253">
            <v>40</v>
          </cell>
          <cell r="P253">
            <v>931.28</v>
          </cell>
        </row>
        <row r="254">
          <cell r="F254" t="str">
            <v>ГП-136941</v>
          </cell>
          <cell r="G254" t="str">
            <v>Цилиндр навивной RWL 100 Кф D 159 T 25</v>
          </cell>
          <cell r="H254" t="str">
            <v>пач.</v>
          </cell>
          <cell r="I254" t="str">
            <v>*</v>
          </cell>
          <cell r="K254">
            <v>4</v>
          </cell>
          <cell r="L254">
            <v>4</v>
          </cell>
          <cell r="M254" t="str">
            <v>B</v>
          </cell>
          <cell r="N254">
            <v>3</v>
          </cell>
          <cell r="O254">
            <v>12</v>
          </cell>
          <cell r="P254">
            <v>1057.05</v>
          </cell>
        </row>
        <row r="255">
          <cell r="F255" t="str">
            <v>ГП-136954</v>
          </cell>
          <cell r="G255" t="str">
            <v>Цилиндр навивной RWL 100 Кф D 169 T 25</v>
          </cell>
          <cell r="H255" t="str">
            <v>пач.</v>
          </cell>
          <cell r="I255" t="str">
            <v>*</v>
          </cell>
          <cell r="K255">
            <v>4</v>
          </cell>
          <cell r="L255">
            <v>4</v>
          </cell>
          <cell r="M255" t="str">
            <v>C</v>
          </cell>
          <cell r="N255">
            <v>10</v>
          </cell>
          <cell r="O255">
            <v>40</v>
          </cell>
          <cell r="P255">
            <v>1111.26</v>
          </cell>
        </row>
        <row r="256">
          <cell r="F256" t="str">
            <v>ГП-137056</v>
          </cell>
          <cell r="G256" t="str">
            <v>Цилиндр навивной RWL 100 Кф D 219 T 25</v>
          </cell>
          <cell r="H256" t="str">
            <v>пач.</v>
          </cell>
          <cell r="I256" t="str">
            <v>*</v>
          </cell>
          <cell r="K256">
            <v>3</v>
          </cell>
          <cell r="L256">
            <v>3</v>
          </cell>
          <cell r="M256" t="str">
            <v>B</v>
          </cell>
          <cell r="N256">
            <v>4</v>
          </cell>
          <cell r="O256">
            <v>12</v>
          </cell>
          <cell r="P256">
            <v>1441.23</v>
          </cell>
        </row>
        <row r="257">
          <cell r="F257" t="str">
            <v>ГП-137299</v>
          </cell>
          <cell r="G257" t="str">
            <v>Цилиндр навивной RWL 100 Кф D 273 T 25</v>
          </cell>
          <cell r="H257" t="str">
            <v>пач.</v>
          </cell>
          <cell r="I257" t="str">
            <v>*</v>
          </cell>
          <cell r="K257">
            <v>2</v>
          </cell>
          <cell r="L257">
            <v>2</v>
          </cell>
          <cell r="M257" t="str">
            <v>C</v>
          </cell>
          <cell r="N257">
            <v>20</v>
          </cell>
          <cell r="O257">
            <v>40</v>
          </cell>
          <cell r="P257">
            <v>1929.84</v>
          </cell>
        </row>
        <row r="258">
          <cell r="F258" t="str">
            <v>ГП-136963</v>
          </cell>
          <cell r="G258" t="str">
            <v>Цилиндр навивной RWL 100 Кф D 18 T 30</v>
          </cell>
          <cell r="H258" t="str">
            <v>пач.</v>
          </cell>
          <cell r="I258" t="str">
            <v>*</v>
          </cell>
          <cell r="K258">
            <v>12</v>
          </cell>
          <cell r="L258">
            <v>12</v>
          </cell>
          <cell r="M258" t="str">
            <v>B</v>
          </cell>
          <cell r="N258">
            <v>1</v>
          </cell>
          <cell r="O258">
            <v>12</v>
          </cell>
          <cell r="P258">
            <v>366.82</v>
          </cell>
        </row>
        <row r="259">
          <cell r="F259" t="str">
            <v>ГП-136718</v>
          </cell>
          <cell r="G259" t="str">
            <v>Цилиндр навивной RWL 100 Кф D 21 T 30</v>
          </cell>
          <cell r="H259" t="str">
            <v>пач.</v>
          </cell>
          <cell r="I259" t="str">
            <v>*</v>
          </cell>
          <cell r="K259">
            <v>12</v>
          </cell>
          <cell r="L259">
            <v>12</v>
          </cell>
          <cell r="M259" t="str">
            <v>A</v>
          </cell>
          <cell r="N259">
            <v>1</v>
          </cell>
          <cell r="O259">
            <v>12</v>
          </cell>
          <cell r="P259">
            <v>380.9</v>
          </cell>
        </row>
        <row r="260">
          <cell r="F260" t="str">
            <v>ГП-137925</v>
          </cell>
          <cell r="G260" t="str">
            <v>Цилиндр навивной RWL 100 Кф D 25 T 30</v>
          </cell>
          <cell r="H260" t="str">
            <v>пач.</v>
          </cell>
          <cell r="I260" t="str">
            <v>*</v>
          </cell>
          <cell r="K260">
            <v>12</v>
          </cell>
          <cell r="L260">
            <v>12</v>
          </cell>
          <cell r="M260" t="str">
            <v>A</v>
          </cell>
          <cell r="N260">
            <v>1</v>
          </cell>
          <cell r="O260">
            <v>12</v>
          </cell>
          <cell r="P260">
            <v>424.16</v>
          </cell>
        </row>
        <row r="261">
          <cell r="F261" t="str">
            <v>ГП-136806</v>
          </cell>
          <cell r="G261" t="str">
            <v>Цилиндр навивной RWL 100 Кф D 28 T 30</v>
          </cell>
          <cell r="H261" t="str">
            <v>пач.</v>
          </cell>
          <cell r="I261" t="str">
            <v>*</v>
          </cell>
          <cell r="K261">
            <v>10</v>
          </cell>
          <cell r="L261">
            <v>10</v>
          </cell>
          <cell r="M261" t="str">
            <v>A</v>
          </cell>
          <cell r="N261">
            <v>1</v>
          </cell>
          <cell r="O261">
            <v>10</v>
          </cell>
          <cell r="P261">
            <v>435.4</v>
          </cell>
        </row>
        <row r="262">
          <cell r="F262" t="str">
            <v>ГП-135236</v>
          </cell>
          <cell r="G262" t="str">
            <v>Цилиндр навивной RWL 100 Кф D 32 T 30</v>
          </cell>
          <cell r="H262" t="str">
            <v>пач.</v>
          </cell>
          <cell r="I262" t="str">
            <v>*</v>
          </cell>
          <cell r="K262">
            <v>10</v>
          </cell>
          <cell r="L262">
            <v>10</v>
          </cell>
          <cell r="M262" t="str">
            <v>A</v>
          </cell>
          <cell r="N262">
            <v>1</v>
          </cell>
          <cell r="O262">
            <v>10</v>
          </cell>
          <cell r="P262">
            <v>449.49</v>
          </cell>
        </row>
        <row r="263">
          <cell r="F263" t="str">
            <v>ГП-135240</v>
          </cell>
          <cell r="G263" t="str">
            <v>Цилиндр навивной RWL 100 Кф D 35 T 30</v>
          </cell>
          <cell r="H263" t="str">
            <v>пач.</v>
          </cell>
          <cell r="I263" t="str">
            <v>*</v>
          </cell>
          <cell r="J263" t="str">
            <v>*</v>
          </cell>
          <cell r="K263">
            <v>10</v>
          </cell>
          <cell r="L263">
            <v>10</v>
          </cell>
          <cell r="M263" t="str">
            <v>A</v>
          </cell>
          <cell r="N263">
            <v>1</v>
          </cell>
          <cell r="O263">
            <v>10</v>
          </cell>
          <cell r="P263">
            <v>467.99</v>
          </cell>
        </row>
        <row r="264">
          <cell r="F264" t="str">
            <v>ГП-135244</v>
          </cell>
          <cell r="G264" t="str">
            <v>Цилиндр навивной RWL 100 Кф D 38 T 30</v>
          </cell>
          <cell r="H264" t="str">
            <v>пач.</v>
          </cell>
          <cell r="I264" t="str">
            <v>*</v>
          </cell>
          <cell r="K264">
            <v>9</v>
          </cell>
          <cell r="L264">
            <v>9</v>
          </cell>
          <cell r="M264" t="str">
            <v>A</v>
          </cell>
          <cell r="N264">
            <v>1</v>
          </cell>
          <cell r="O264">
            <v>9</v>
          </cell>
          <cell r="P264">
            <v>489.89</v>
          </cell>
        </row>
        <row r="265">
          <cell r="F265" t="str">
            <v>ГП-135248</v>
          </cell>
          <cell r="G265" t="str">
            <v>Цилиндр навивной RWL 100 Кф D 42 T 30</v>
          </cell>
          <cell r="H265" t="str">
            <v>пач.</v>
          </cell>
          <cell r="I265" t="str">
            <v>*</v>
          </cell>
          <cell r="J265" t="str">
            <v>*</v>
          </cell>
          <cell r="K265">
            <v>9</v>
          </cell>
          <cell r="L265">
            <v>9</v>
          </cell>
          <cell r="M265" t="str">
            <v>A</v>
          </cell>
          <cell r="N265">
            <v>1</v>
          </cell>
          <cell r="O265">
            <v>9</v>
          </cell>
          <cell r="P265">
            <v>493.32</v>
          </cell>
        </row>
        <row r="266">
          <cell r="F266" t="str">
            <v>ГП-135251</v>
          </cell>
          <cell r="G266" t="str">
            <v>Цилиндр навивной RWL 100 Кф D 45 T 30</v>
          </cell>
          <cell r="H266" t="str">
            <v>пач.</v>
          </cell>
          <cell r="I266" t="str">
            <v>*</v>
          </cell>
          <cell r="J266" t="str">
            <v>*</v>
          </cell>
          <cell r="K266">
            <v>9</v>
          </cell>
          <cell r="L266">
            <v>9</v>
          </cell>
          <cell r="M266" t="str">
            <v>A</v>
          </cell>
          <cell r="N266">
            <v>1</v>
          </cell>
          <cell r="O266">
            <v>9</v>
          </cell>
          <cell r="P266">
            <v>498.73</v>
          </cell>
        </row>
        <row r="267">
          <cell r="F267" t="str">
            <v>ГП-158128</v>
          </cell>
          <cell r="G267" t="str">
            <v>Цилиндр навивной RWL 100 Кф D 48 T 30</v>
          </cell>
          <cell r="H267" t="str">
            <v>пач.</v>
          </cell>
          <cell r="I267" t="str">
            <v>*</v>
          </cell>
          <cell r="J267" t="str">
            <v>*</v>
          </cell>
          <cell r="K267">
            <v>9</v>
          </cell>
          <cell r="L267">
            <v>9</v>
          </cell>
          <cell r="M267" t="str">
            <v>A</v>
          </cell>
          <cell r="N267">
            <v>1</v>
          </cell>
          <cell r="O267">
            <v>9</v>
          </cell>
          <cell r="P267">
            <v>504.55</v>
          </cell>
        </row>
        <row r="268">
          <cell r="F268" t="str">
            <v>ГП-135256</v>
          </cell>
          <cell r="G268" t="str">
            <v>Цилиндр навивной RWL 100 Кф D 54 T 30</v>
          </cell>
          <cell r="H268" t="str">
            <v>пач.</v>
          </cell>
          <cell r="I268" t="str">
            <v>*</v>
          </cell>
          <cell r="K268">
            <v>8</v>
          </cell>
          <cell r="L268">
            <v>8</v>
          </cell>
          <cell r="M268" t="str">
            <v>A</v>
          </cell>
          <cell r="N268">
            <v>1</v>
          </cell>
          <cell r="O268">
            <v>8</v>
          </cell>
          <cell r="P268">
            <v>518.07000000000005</v>
          </cell>
        </row>
        <row r="269">
          <cell r="F269" t="str">
            <v>ГП-135258</v>
          </cell>
          <cell r="G269" t="str">
            <v>Цилиндр навивной RWL 100 Кф D 57 T 30</v>
          </cell>
          <cell r="H269" t="str">
            <v>пач.</v>
          </cell>
          <cell r="I269" t="str">
            <v>*</v>
          </cell>
          <cell r="J269" t="str">
            <v>*</v>
          </cell>
          <cell r="K269">
            <v>8</v>
          </cell>
          <cell r="L269">
            <v>8</v>
          </cell>
          <cell r="M269" t="str">
            <v>A</v>
          </cell>
          <cell r="N269">
            <v>1</v>
          </cell>
          <cell r="O269">
            <v>8</v>
          </cell>
          <cell r="P269">
            <v>521.49</v>
          </cell>
        </row>
        <row r="270">
          <cell r="F270" t="str">
            <v>ГП-135264</v>
          </cell>
          <cell r="G270" t="str">
            <v>Цилиндр навивной RWL 100 Кф D 60 T 30</v>
          </cell>
          <cell r="H270" t="str">
            <v>пач.</v>
          </cell>
          <cell r="I270" t="str">
            <v>*</v>
          </cell>
          <cell r="J270" t="str">
            <v>*</v>
          </cell>
          <cell r="K270">
            <v>8</v>
          </cell>
          <cell r="L270">
            <v>8</v>
          </cell>
          <cell r="M270" t="str">
            <v>A</v>
          </cell>
          <cell r="N270">
            <v>1</v>
          </cell>
          <cell r="O270">
            <v>8</v>
          </cell>
          <cell r="P270">
            <v>526.88</v>
          </cell>
        </row>
        <row r="271">
          <cell r="F271" t="str">
            <v>ГП-135269</v>
          </cell>
          <cell r="G271" t="str">
            <v>Цилиндр навивной RWL 100 Кф D 64 T 30</v>
          </cell>
          <cell r="H271" t="str">
            <v>пач.</v>
          </cell>
          <cell r="I271" t="str">
            <v>*</v>
          </cell>
          <cell r="J271" t="str">
            <v>*</v>
          </cell>
          <cell r="K271">
            <v>7</v>
          </cell>
          <cell r="L271">
            <v>7</v>
          </cell>
          <cell r="M271" t="str">
            <v>A</v>
          </cell>
          <cell r="N271">
            <v>1</v>
          </cell>
          <cell r="O271">
            <v>7</v>
          </cell>
          <cell r="P271">
            <v>546.25</v>
          </cell>
        </row>
        <row r="272">
          <cell r="F272" t="str">
            <v>ГП-134864</v>
          </cell>
          <cell r="G272" t="str">
            <v>Цилиндр навивной RWL 100 Кф D 70 T 30</v>
          </cell>
          <cell r="H272" t="str">
            <v>пач.</v>
          </cell>
          <cell r="J272" t="str">
            <v>*</v>
          </cell>
          <cell r="K272">
            <v>7</v>
          </cell>
          <cell r="L272">
            <v>7</v>
          </cell>
          <cell r="M272" t="str">
            <v>C</v>
          </cell>
          <cell r="N272">
            <v>6</v>
          </cell>
          <cell r="O272">
            <v>42</v>
          </cell>
          <cell r="P272">
            <v>579.39</v>
          </cell>
        </row>
        <row r="273">
          <cell r="F273" t="str">
            <v>ГП-135276</v>
          </cell>
          <cell r="G273" t="str">
            <v>Цилиндр навивной RWL 100 Кф D 76 T 30</v>
          </cell>
          <cell r="H273" t="str">
            <v>пач.</v>
          </cell>
          <cell r="I273" t="str">
            <v>*</v>
          </cell>
          <cell r="J273" t="str">
            <v>*</v>
          </cell>
          <cell r="K273">
            <v>6</v>
          </cell>
          <cell r="L273">
            <v>6</v>
          </cell>
          <cell r="M273" t="str">
            <v>A</v>
          </cell>
          <cell r="N273">
            <v>1</v>
          </cell>
          <cell r="O273">
            <v>6</v>
          </cell>
          <cell r="P273">
            <v>603.15</v>
          </cell>
        </row>
        <row r="274">
          <cell r="F274" t="str">
            <v>ГП-134880</v>
          </cell>
          <cell r="G274" t="str">
            <v>Цилиндр навивной RWL 100 Кф D 83 T 30</v>
          </cell>
          <cell r="H274" t="str">
            <v>пач.</v>
          </cell>
          <cell r="J274" t="str">
            <v>*</v>
          </cell>
          <cell r="K274">
            <v>6</v>
          </cell>
          <cell r="L274">
            <v>6</v>
          </cell>
          <cell r="M274" t="str">
            <v>C</v>
          </cell>
          <cell r="N274">
            <v>7</v>
          </cell>
          <cell r="O274">
            <v>42</v>
          </cell>
          <cell r="P274">
            <v>644.85</v>
          </cell>
        </row>
        <row r="275">
          <cell r="F275" t="str">
            <v>ГП-135282</v>
          </cell>
          <cell r="G275" t="str">
            <v>Цилиндр навивной RWL 100 Кф D 89 T 30</v>
          </cell>
          <cell r="H275" t="str">
            <v>пач.</v>
          </cell>
          <cell r="I275" t="str">
            <v>*</v>
          </cell>
          <cell r="J275" t="str">
            <v>*</v>
          </cell>
          <cell r="K275">
            <v>6</v>
          </cell>
          <cell r="L275">
            <v>6</v>
          </cell>
          <cell r="M275" t="str">
            <v>A</v>
          </cell>
          <cell r="N275">
            <v>1</v>
          </cell>
          <cell r="O275">
            <v>6</v>
          </cell>
          <cell r="P275">
            <v>693.08</v>
          </cell>
        </row>
        <row r="276">
          <cell r="F276" t="str">
            <v>ГП-134896</v>
          </cell>
          <cell r="G276" t="str">
            <v>Цилиндр навивной RWL 100 Кф D 102 T 30</v>
          </cell>
          <cell r="H276" t="str">
            <v>пач.</v>
          </cell>
          <cell r="J276" t="str">
            <v>*</v>
          </cell>
          <cell r="K276">
            <v>5</v>
          </cell>
          <cell r="L276">
            <v>5</v>
          </cell>
          <cell r="M276" t="str">
            <v>C</v>
          </cell>
          <cell r="N276">
            <v>8</v>
          </cell>
          <cell r="O276">
            <v>40</v>
          </cell>
          <cell r="P276">
            <v>725.67</v>
          </cell>
        </row>
        <row r="277">
          <cell r="F277" t="str">
            <v>ГП-135288</v>
          </cell>
          <cell r="G277" t="str">
            <v>Цилиндр навивной RWL 100 Кф D 108 T 30</v>
          </cell>
          <cell r="H277" t="str">
            <v>пач.</v>
          </cell>
          <cell r="I277" t="str">
            <v>*</v>
          </cell>
          <cell r="J277" t="str">
            <v>*</v>
          </cell>
          <cell r="K277">
            <v>5</v>
          </cell>
          <cell r="L277">
            <v>5</v>
          </cell>
          <cell r="M277" t="str">
            <v>A</v>
          </cell>
          <cell r="N277">
            <v>1</v>
          </cell>
          <cell r="O277">
            <v>5</v>
          </cell>
          <cell r="P277">
            <v>937.53</v>
          </cell>
        </row>
        <row r="278">
          <cell r="F278" t="str">
            <v>ГП-135294</v>
          </cell>
          <cell r="G278" t="str">
            <v>Цилиндр навивной RWL 100 Кф D 114 T 30</v>
          </cell>
          <cell r="H278" t="str">
            <v>пач.</v>
          </cell>
          <cell r="I278" t="str">
            <v>*</v>
          </cell>
          <cell r="J278" t="str">
            <v>*</v>
          </cell>
          <cell r="K278">
            <v>5</v>
          </cell>
          <cell r="L278">
            <v>5</v>
          </cell>
          <cell r="M278" t="str">
            <v>A</v>
          </cell>
          <cell r="N278">
            <v>1</v>
          </cell>
          <cell r="O278">
            <v>5</v>
          </cell>
          <cell r="P278">
            <v>973.24</v>
          </cell>
        </row>
        <row r="279">
          <cell r="F279" t="str">
            <v>ГП-135300</v>
          </cell>
          <cell r="G279" t="str">
            <v>Цилиндр навивной RWL 100 Кф D 133 T 30</v>
          </cell>
          <cell r="H279" t="str">
            <v>пач.</v>
          </cell>
          <cell r="I279" t="str">
            <v>*</v>
          </cell>
          <cell r="J279" t="str">
            <v>*</v>
          </cell>
          <cell r="K279">
            <v>4</v>
          </cell>
          <cell r="L279">
            <v>4</v>
          </cell>
          <cell r="M279" t="str">
            <v>A</v>
          </cell>
          <cell r="N279">
            <v>1</v>
          </cell>
          <cell r="O279">
            <v>4</v>
          </cell>
          <cell r="P279">
            <v>997.01</v>
          </cell>
        </row>
        <row r="280">
          <cell r="F280" t="str">
            <v>ГП-135306</v>
          </cell>
          <cell r="G280" t="str">
            <v>Цилиндр навивной RWL 100 Кф D 159 T 30</v>
          </cell>
          <cell r="H280" t="str">
            <v>пач.</v>
          </cell>
          <cell r="I280" t="str">
            <v>*</v>
          </cell>
          <cell r="J280" t="str">
            <v>*</v>
          </cell>
          <cell r="K280">
            <v>4</v>
          </cell>
          <cell r="L280">
            <v>4</v>
          </cell>
          <cell r="M280" t="str">
            <v>A</v>
          </cell>
          <cell r="N280">
            <v>1</v>
          </cell>
          <cell r="O280">
            <v>4</v>
          </cell>
          <cell r="P280">
            <v>1119.3800000000001</v>
          </cell>
        </row>
        <row r="281">
          <cell r="F281" t="str">
            <v>ГП-135312</v>
          </cell>
          <cell r="G281" t="str">
            <v>Цилиндр навивной RWL 100 Кф D 169 T 30</v>
          </cell>
          <cell r="H281" t="str">
            <v>пач.</v>
          </cell>
          <cell r="I281" t="str">
            <v>*</v>
          </cell>
          <cell r="K281">
            <v>4</v>
          </cell>
          <cell r="L281">
            <v>4</v>
          </cell>
          <cell r="M281" t="str">
            <v>C</v>
          </cell>
          <cell r="N281">
            <v>10</v>
          </cell>
          <cell r="O281">
            <v>40</v>
          </cell>
          <cell r="P281">
            <v>1180.1300000000001</v>
          </cell>
        </row>
        <row r="282">
          <cell r="F282" t="str">
            <v>ГП-134951</v>
          </cell>
          <cell r="G282" t="str">
            <v>Цилиндр навивной RWL 100 Кф D 194 T 30</v>
          </cell>
          <cell r="H282" t="str">
            <v>пач.</v>
          </cell>
          <cell r="J282" t="str">
            <v>*</v>
          </cell>
          <cell r="K282">
            <v>3</v>
          </cell>
          <cell r="L282">
            <v>3</v>
          </cell>
          <cell r="M282" t="str">
            <v>C</v>
          </cell>
          <cell r="N282">
            <v>14</v>
          </cell>
          <cell r="O282">
            <v>42</v>
          </cell>
          <cell r="P282">
            <v>1242.45</v>
          </cell>
        </row>
        <row r="283">
          <cell r="F283" t="str">
            <v>ГП-134959</v>
          </cell>
          <cell r="G283" t="str">
            <v>Цилиндр навивной RWL 100 Кф D 205 T 30</v>
          </cell>
          <cell r="H283" t="str">
            <v>пач.</v>
          </cell>
          <cell r="J283" t="str">
            <v>*</v>
          </cell>
          <cell r="K283">
            <v>3</v>
          </cell>
          <cell r="L283">
            <v>3</v>
          </cell>
          <cell r="M283" t="str">
            <v>C</v>
          </cell>
          <cell r="N283">
            <v>14</v>
          </cell>
          <cell r="O283">
            <v>42</v>
          </cell>
          <cell r="P283">
            <v>1352.59</v>
          </cell>
        </row>
        <row r="284">
          <cell r="F284" t="str">
            <v>ГП-135318</v>
          </cell>
          <cell r="G284" t="str">
            <v>Цилиндр навивной RWL 100 Кф D 219 T 30</v>
          </cell>
          <cell r="H284" t="str">
            <v>пач.</v>
          </cell>
          <cell r="I284" t="str">
            <v>*</v>
          </cell>
          <cell r="K284">
            <v>3</v>
          </cell>
          <cell r="L284">
            <v>3</v>
          </cell>
          <cell r="M284" t="str">
            <v>B</v>
          </cell>
          <cell r="N284">
            <v>4</v>
          </cell>
          <cell r="O284">
            <v>12</v>
          </cell>
          <cell r="P284">
            <v>1480.65</v>
          </cell>
        </row>
        <row r="285">
          <cell r="F285" t="str">
            <v>ГП-135322</v>
          </cell>
          <cell r="G285" t="str">
            <v>Цилиндр навивной RWL 100 Кф D 273 T 30</v>
          </cell>
          <cell r="H285" t="str">
            <v>пач.</v>
          </cell>
          <cell r="I285" t="str">
            <v>*</v>
          </cell>
          <cell r="K285">
            <v>2</v>
          </cell>
          <cell r="L285">
            <v>2</v>
          </cell>
          <cell r="M285" t="str">
            <v>B</v>
          </cell>
          <cell r="N285">
            <v>5</v>
          </cell>
          <cell r="O285">
            <v>10</v>
          </cell>
          <cell r="P285">
            <v>2008.1</v>
          </cell>
        </row>
        <row r="286">
          <cell r="F286" t="str">
            <v>ГП-135225</v>
          </cell>
          <cell r="G286" t="str">
            <v>Цилиндр навивной RWL 100 Кф D 18 T 40</v>
          </cell>
          <cell r="H286" t="str">
            <v>пач.</v>
          </cell>
          <cell r="I286" t="str">
            <v>*</v>
          </cell>
          <cell r="K286">
            <v>9</v>
          </cell>
          <cell r="L286">
            <v>9</v>
          </cell>
          <cell r="M286" t="str">
            <v>C</v>
          </cell>
          <cell r="N286">
            <v>5</v>
          </cell>
          <cell r="O286">
            <v>45</v>
          </cell>
          <cell r="P286">
            <v>504.55</v>
          </cell>
        </row>
        <row r="287">
          <cell r="F287" t="str">
            <v>ГП-135228</v>
          </cell>
          <cell r="G287" t="str">
            <v>Цилиндр навивной RWL 100 Кф D 21 T 40</v>
          </cell>
          <cell r="H287" t="str">
            <v>пач.</v>
          </cell>
          <cell r="I287" t="str">
            <v>*</v>
          </cell>
          <cell r="J287" t="str">
            <v>*</v>
          </cell>
          <cell r="K287">
            <v>9</v>
          </cell>
          <cell r="L287">
            <v>9</v>
          </cell>
          <cell r="M287" t="str">
            <v>A</v>
          </cell>
          <cell r="N287">
            <v>1</v>
          </cell>
          <cell r="O287">
            <v>9</v>
          </cell>
          <cell r="P287">
            <v>519.91</v>
          </cell>
        </row>
        <row r="288">
          <cell r="F288" t="str">
            <v>ГП-135231</v>
          </cell>
          <cell r="G288" t="str">
            <v>Цилиндр навивной RWL 100 Кф D 25 T 40</v>
          </cell>
          <cell r="H288" t="str">
            <v>пач.</v>
          </cell>
          <cell r="I288" t="str">
            <v>*</v>
          </cell>
          <cell r="K288">
            <v>9</v>
          </cell>
          <cell r="L288">
            <v>9</v>
          </cell>
          <cell r="M288" t="str">
            <v>B</v>
          </cell>
          <cell r="N288">
            <v>2</v>
          </cell>
          <cell r="O288">
            <v>18</v>
          </cell>
          <cell r="P288">
            <v>584.79999999999995</v>
          </cell>
        </row>
        <row r="289">
          <cell r="F289" t="str">
            <v>ГП-158150</v>
          </cell>
          <cell r="G289" t="str">
            <v>Цилиндр навивной RWL 100 Кф D 28 T 40</v>
          </cell>
          <cell r="H289" t="str">
            <v>пач.</v>
          </cell>
          <cell r="I289" t="str">
            <v>*</v>
          </cell>
          <cell r="K289">
            <v>9</v>
          </cell>
          <cell r="L289">
            <v>9</v>
          </cell>
          <cell r="M289" t="str">
            <v>B</v>
          </cell>
          <cell r="N289">
            <v>2</v>
          </cell>
          <cell r="O289">
            <v>18</v>
          </cell>
          <cell r="P289">
            <v>606</v>
          </cell>
        </row>
        <row r="290">
          <cell r="F290" t="str">
            <v>ГП-135237</v>
          </cell>
          <cell r="G290" t="str">
            <v>Цилиндр навивной RWL 100 Кф D 32 T 40</v>
          </cell>
          <cell r="H290" t="str">
            <v>пач.</v>
          </cell>
          <cell r="I290" t="str">
            <v>*</v>
          </cell>
          <cell r="K290">
            <v>8</v>
          </cell>
          <cell r="L290">
            <v>8</v>
          </cell>
          <cell r="M290" t="str">
            <v>A</v>
          </cell>
          <cell r="N290">
            <v>1</v>
          </cell>
          <cell r="O290">
            <v>8</v>
          </cell>
          <cell r="P290">
            <v>632.32000000000005</v>
          </cell>
        </row>
        <row r="291">
          <cell r="F291" t="str">
            <v>ГП-135241</v>
          </cell>
          <cell r="G291" t="str">
            <v>Цилиндр навивной RWL 100 Кф D 35 T 40</v>
          </cell>
          <cell r="H291" t="str">
            <v>пач.</v>
          </cell>
          <cell r="I291" t="str">
            <v>*</v>
          </cell>
          <cell r="J291" t="str">
            <v>*</v>
          </cell>
          <cell r="K291">
            <v>8</v>
          </cell>
          <cell r="L291">
            <v>8</v>
          </cell>
          <cell r="M291" t="str">
            <v>A</v>
          </cell>
          <cell r="N291">
            <v>1</v>
          </cell>
          <cell r="O291">
            <v>8</v>
          </cell>
          <cell r="P291">
            <v>634.17999999999995</v>
          </cell>
        </row>
        <row r="292">
          <cell r="F292" t="str">
            <v>ГП-135245</v>
          </cell>
          <cell r="G292" t="str">
            <v>Цилиндр навивной RWL 100 Кф D 38 T 40</v>
          </cell>
          <cell r="H292" t="str">
            <v>пач.</v>
          </cell>
          <cell r="I292" t="str">
            <v>*</v>
          </cell>
          <cell r="K292">
            <v>8</v>
          </cell>
          <cell r="L292">
            <v>8</v>
          </cell>
          <cell r="M292" t="str">
            <v>B</v>
          </cell>
          <cell r="N292">
            <v>2</v>
          </cell>
          <cell r="O292">
            <v>16</v>
          </cell>
          <cell r="P292">
            <v>644.85</v>
          </cell>
        </row>
        <row r="293">
          <cell r="F293" t="str">
            <v>ГП-135249</v>
          </cell>
          <cell r="G293" t="str">
            <v>Цилиндр навивной RWL 100 Кф D 42 T 40</v>
          </cell>
          <cell r="H293" t="str">
            <v>пач.</v>
          </cell>
          <cell r="I293" t="str">
            <v>*</v>
          </cell>
          <cell r="J293" t="str">
            <v>*</v>
          </cell>
          <cell r="K293">
            <v>7</v>
          </cell>
          <cell r="L293">
            <v>7</v>
          </cell>
          <cell r="M293" t="str">
            <v>A</v>
          </cell>
          <cell r="N293">
            <v>1</v>
          </cell>
          <cell r="O293">
            <v>7</v>
          </cell>
          <cell r="P293">
            <v>659.51</v>
          </cell>
        </row>
        <row r="294">
          <cell r="F294" t="str">
            <v>ГП-135252</v>
          </cell>
          <cell r="G294" t="str">
            <v>Цилиндр навивной RWL 100 Кф D 45 T 40</v>
          </cell>
          <cell r="H294" t="str">
            <v>пач.</v>
          </cell>
          <cell r="I294" t="str">
            <v>*</v>
          </cell>
          <cell r="J294" t="str">
            <v>*</v>
          </cell>
          <cell r="K294">
            <v>7</v>
          </cell>
          <cell r="L294">
            <v>7</v>
          </cell>
          <cell r="M294" t="str">
            <v>B</v>
          </cell>
          <cell r="N294">
            <v>2</v>
          </cell>
          <cell r="O294">
            <v>14</v>
          </cell>
          <cell r="P294">
            <v>670.9</v>
          </cell>
        </row>
        <row r="295">
          <cell r="F295" t="str">
            <v>ГП-135254</v>
          </cell>
          <cell r="G295" t="str">
            <v>Цилиндр навивной RWL 100 Кф D 48 T 40</v>
          </cell>
          <cell r="H295" t="str">
            <v>пач.</v>
          </cell>
          <cell r="I295" t="str">
            <v>*</v>
          </cell>
          <cell r="J295" t="str">
            <v>*</v>
          </cell>
          <cell r="K295">
            <v>7</v>
          </cell>
          <cell r="L295">
            <v>7</v>
          </cell>
          <cell r="M295" t="str">
            <v>A</v>
          </cell>
          <cell r="N295">
            <v>1</v>
          </cell>
          <cell r="O295">
            <v>7</v>
          </cell>
          <cell r="P295">
            <v>677.43</v>
          </cell>
        </row>
        <row r="296">
          <cell r="F296" t="str">
            <v>ГП-165826</v>
          </cell>
          <cell r="G296" t="str">
            <v>Цилиндр навивной RWL 100 Кф D 54 T 40</v>
          </cell>
          <cell r="H296" t="str">
            <v>пач.</v>
          </cell>
          <cell r="I296" t="str">
            <v>*</v>
          </cell>
          <cell r="K296">
            <v>7</v>
          </cell>
          <cell r="L296">
            <v>7</v>
          </cell>
          <cell r="M296" t="str">
            <v>C</v>
          </cell>
          <cell r="N296">
            <v>6</v>
          </cell>
          <cell r="O296">
            <v>42</v>
          </cell>
          <cell r="P296">
            <v>693.08</v>
          </cell>
        </row>
        <row r="297">
          <cell r="F297" t="str">
            <v>ГП-135259</v>
          </cell>
          <cell r="G297" t="str">
            <v>Цилиндр навивной RWL 100 Кф D 57 T 40</v>
          </cell>
          <cell r="H297" t="str">
            <v>пач.</v>
          </cell>
          <cell r="I297" t="str">
            <v>*</v>
          </cell>
          <cell r="J297" t="str">
            <v>*</v>
          </cell>
          <cell r="K297">
            <v>7</v>
          </cell>
          <cell r="L297">
            <v>7</v>
          </cell>
          <cell r="M297" t="str">
            <v>A</v>
          </cell>
          <cell r="N297">
            <v>1</v>
          </cell>
          <cell r="O297">
            <v>7</v>
          </cell>
          <cell r="P297">
            <v>736.91</v>
          </cell>
        </row>
        <row r="298">
          <cell r="F298" t="str">
            <v>ГП-135265</v>
          </cell>
          <cell r="G298" t="str">
            <v>Цилиндр навивной RWL 100 Кф D 60 T 40</v>
          </cell>
          <cell r="H298" t="str">
            <v>пач.</v>
          </cell>
          <cell r="I298" t="str">
            <v>*</v>
          </cell>
          <cell r="J298" t="str">
            <v>*</v>
          </cell>
          <cell r="K298">
            <v>7</v>
          </cell>
          <cell r="L298">
            <v>7</v>
          </cell>
          <cell r="M298" t="str">
            <v>B</v>
          </cell>
          <cell r="N298">
            <v>2</v>
          </cell>
          <cell r="O298">
            <v>14</v>
          </cell>
          <cell r="P298">
            <v>748.16</v>
          </cell>
        </row>
        <row r="299">
          <cell r="F299" t="str">
            <v>ГП-135270</v>
          </cell>
          <cell r="G299" t="str">
            <v>Цилиндр навивной RWL 100 Кф D 64 T 40</v>
          </cell>
          <cell r="H299" t="str">
            <v>пач.</v>
          </cell>
          <cell r="I299" t="str">
            <v>*</v>
          </cell>
          <cell r="J299" t="str">
            <v>*</v>
          </cell>
          <cell r="K299">
            <v>7</v>
          </cell>
          <cell r="L299">
            <v>7</v>
          </cell>
          <cell r="M299" t="str">
            <v>C</v>
          </cell>
          <cell r="N299">
            <v>6</v>
          </cell>
          <cell r="O299">
            <v>42</v>
          </cell>
          <cell r="P299">
            <v>777.31</v>
          </cell>
        </row>
        <row r="300">
          <cell r="F300" t="str">
            <v>ГП-135271</v>
          </cell>
          <cell r="G300" t="str">
            <v>Цилиндр навивной RWL 100 Кф D 70 T 40</v>
          </cell>
          <cell r="H300" t="str">
            <v>пач.</v>
          </cell>
          <cell r="I300" t="str">
            <v>*</v>
          </cell>
          <cell r="J300" t="str">
            <v>*</v>
          </cell>
          <cell r="K300">
            <v>6</v>
          </cell>
          <cell r="L300">
            <v>6</v>
          </cell>
          <cell r="M300" t="str">
            <v>C</v>
          </cell>
          <cell r="N300">
            <v>7</v>
          </cell>
          <cell r="O300">
            <v>42</v>
          </cell>
          <cell r="P300">
            <v>879.33</v>
          </cell>
        </row>
        <row r="301">
          <cell r="F301" t="str">
            <v>ГП-135277</v>
          </cell>
          <cell r="G301" t="str">
            <v>Цилиндр навивной RWL 100 Кф D 76 T 40</v>
          </cell>
          <cell r="H301" t="str">
            <v>пач.</v>
          </cell>
          <cell r="I301" t="str">
            <v>*</v>
          </cell>
          <cell r="J301" t="str">
            <v>*</v>
          </cell>
          <cell r="K301">
            <v>6</v>
          </cell>
          <cell r="L301">
            <v>6</v>
          </cell>
          <cell r="M301" t="str">
            <v>A</v>
          </cell>
          <cell r="N301">
            <v>1</v>
          </cell>
          <cell r="O301">
            <v>6</v>
          </cell>
          <cell r="P301">
            <v>896.84</v>
          </cell>
        </row>
        <row r="302">
          <cell r="F302" t="str">
            <v>ГП-134881</v>
          </cell>
          <cell r="G302" t="str">
            <v>Цилиндр навивной RWL 100 Кф D 83 T 40</v>
          </cell>
          <cell r="H302" t="str">
            <v>пач.</v>
          </cell>
          <cell r="J302" t="str">
            <v>*</v>
          </cell>
          <cell r="K302">
            <v>5</v>
          </cell>
          <cell r="L302">
            <v>5</v>
          </cell>
          <cell r="M302" t="str">
            <v>C</v>
          </cell>
          <cell r="N302">
            <v>8</v>
          </cell>
          <cell r="O302">
            <v>40</v>
          </cell>
          <cell r="P302">
            <v>910.64</v>
          </cell>
        </row>
        <row r="303">
          <cell r="F303" t="str">
            <v>ГП-135283</v>
          </cell>
          <cell r="G303" t="str">
            <v>Цилиндр навивной RWL 100 Кф D 89 T 40</v>
          </cell>
          <cell r="H303" t="str">
            <v>пач.</v>
          </cell>
          <cell r="I303" t="str">
            <v>*</v>
          </cell>
          <cell r="J303" t="str">
            <v>*</v>
          </cell>
          <cell r="K303">
            <v>5</v>
          </cell>
          <cell r="L303">
            <v>5</v>
          </cell>
          <cell r="M303" t="str">
            <v>A</v>
          </cell>
          <cell r="N303">
            <v>1</v>
          </cell>
          <cell r="O303">
            <v>5</v>
          </cell>
          <cell r="P303">
            <v>977.66</v>
          </cell>
        </row>
        <row r="304">
          <cell r="F304" t="str">
            <v>ГП-134897</v>
          </cell>
          <cell r="G304" t="str">
            <v>Цилиндр навивной RWL 100 Кф D 102 T 40</v>
          </cell>
          <cell r="H304" t="str">
            <v>пач.</v>
          </cell>
          <cell r="J304" t="str">
            <v>*</v>
          </cell>
          <cell r="K304">
            <v>5</v>
          </cell>
          <cell r="L304">
            <v>5</v>
          </cell>
          <cell r="M304" t="str">
            <v>C</v>
          </cell>
          <cell r="N304">
            <v>8</v>
          </cell>
          <cell r="O304">
            <v>40</v>
          </cell>
          <cell r="P304">
            <v>997.01</v>
          </cell>
        </row>
        <row r="305">
          <cell r="F305" t="str">
            <v>ГП-135289</v>
          </cell>
          <cell r="G305" t="str">
            <v>Цилиндр навивной RWL 100 Кф D 108 T 40</v>
          </cell>
          <cell r="H305" t="str">
            <v>пач.</v>
          </cell>
          <cell r="I305" t="str">
            <v>*</v>
          </cell>
          <cell r="J305" t="str">
            <v>*</v>
          </cell>
          <cell r="K305">
            <v>5</v>
          </cell>
          <cell r="L305">
            <v>5</v>
          </cell>
          <cell r="M305" t="str">
            <v>A</v>
          </cell>
          <cell r="N305">
            <v>1</v>
          </cell>
          <cell r="O305">
            <v>5</v>
          </cell>
          <cell r="P305">
            <v>1027.04</v>
          </cell>
        </row>
        <row r="306">
          <cell r="F306" t="str">
            <v>ГП-135295</v>
          </cell>
          <cell r="G306" t="str">
            <v>Цилиндр навивной RWL 100 Кф D 114 T 40</v>
          </cell>
          <cell r="H306" t="str">
            <v>пач.</v>
          </cell>
          <cell r="I306" t="str">
            <v>*</v>
          </cell>
          <cell r="J306" t="str">
            <v>*</v>
          </cell>
          <cell r="K306">
            <v>4</v>
          </cell>
          <cell r="L306">
            <v>4</v>
          </cell>
          <cell r="M306" t="str">
            <v>B</v>
          </cell>
          <cell r="N306">
            <v>3</v>
          </cell>
          <cell r="O306">
            <v>12</v>
          </cell>
          <cell r="P306">
            <v>1066.45</v>
          </cell>
        </row>
        <row r="307">
          <cell r="F307" t="str">
            <v>ГП-135301</v>
          </cell>
          <cell r="G307" t="str">
            <v>Цилиндр навивной RWL 100 Кф D 133 T 40</v>
          </cell>
          <cell r="H307" t="str">
            <v>пач.</v>
          </cell>
          <cell r="I307" t="str">
            <v>*</v>
          </cell>
          <cell r="J307" t="str">
            <v>*</v>
          </cell>
          <cell r="K307">
            <v>4</v>
          </cell>
          <cell r="L307">
            <v>4</v>
          </cell>
          <cell r="M307" t="str">
            <v>A</v>
          </cell>
          <cell r="N307">
            <v>1</v>
          </cell>
          <cell r="O307">
            <v>4</v>
          </cell>
          <cell r="P307">
            <v>1151.96</v>
          </cell>
        </row>
        <row r="308">
          <cell r="F308" t="str">
            <v>ГП-134929</v>
          </cell>
          <cell r="G308" t="str">
            <v>Цилиндр навивной RWL 100 Кф D 140 T 40</v>
          </cell>
          <cell r="H308" t="str">
            <v>пач.</v>
          </cell>
          <cell r="J308" t="str">
            <v>*</v>
          </cell>
          <cell r="K308">
            <v>4</v>
          </cell>
          <cell r="L308">
            <v>4</v>
          </cell>
          <cell r="M308" t="str">
            <v>C</v>
          </cell>
          <cell r="N308">
            <v>10</v>
          </cell>
          <cell r="O308">
            <v>40</v>
          </cell>
          <cell r="P308">
            <v>1200.48</v>
          </cell>
        </row>
        <row r="309">
          <cell r="F309" t="str">
            <v>ГП-135307</v>
          </cell>
          <cell r="G309" t="str">
            <v>Цилиндр навивной RWL 100 Кф D 159 T 40</v>
          </cell>
          <cell r="H309" t="str">
            <v>пач.</v>
          </cell>
          <cell r="I309" t="str">
            <v>*</v>
          </cell>
          <cell r="J309" t="str">
            <v>*</v>
          </cell>
          <cell r="K309">
            <v>3</v>
          </cell>
          <cell r="L309">
            <v>3</v>
          </cell>
          <cell r="M309" t="str">
            <v>A</v>
          </cell>
          <cell r="N309">
            <v>1</v>
          </cell>
          <cell r="O309">
            <v>3</v>
          </cell>
          <cell r="P309">
            <v>1286.57</v>
          </cell>
        </row>
        <row r="310">
          <cell r="F310" t="str">
            <v>ГП-135313</v>
          </cell>
          <cell r="G310" t="str">
            <v>Цилиндр навивной RWL 100 Кф D 169 T 40</v>
          </cell>
          <cell r="H310" t="str">
            <v>пач.</v>
          </cell>
          <cell r="I310" t="str">
            <v>*</v>
          </cell>
          <cell r="J310" t="str">
            <v>*</v>
          </cell>
          <cell r="K310">
            <v>3</v>
          </cell>
          <cell r="L310">
            <v>3</v>
          </cell>
          <cell r="M310" t="str">
            <v>C</v>
          </cell>
          <cell r="N310">
            <v>14</v>
          </cell>
          <cell r="O310">
            <v>42</v>
          </cell>
          <cell r="P310">
            <v>1350.45</v>
          </cell>
        </row>
        <row r="311">
          <cell r="F311" t="str">
            <v>ГП-134952</v>
          </cell>
          <cell r="G311" t="str">
            <v>Цилиндр навивной RWL 100 Кф D 194 T 40</v>
          </cell>
          <cell r="H311" t="str">
            <v>пач.</v>
          </cell>
          <cell r="J311" t="str">
            <v>*</v>
          </cell>
          <cell r="K311">
            <v>3</v>
          </cell>
          <cell r="L311">
            <v>3</v>
          </cell>
          <cell r="M311" t="str">
            <v>C</v>
          </cell>
          <cell r="N311">
            <v>14</v>
          </cell>
          <cell r="O311">
            <v>42</v>
          </cell>
          <cell r="P311">
            <v>1472.25</v>
          </cell>
        </row>
        <row r="312">
          <cell r="F312" t="str">
            <v>ГП-134960</v>
          </cell>
          <cell r="G312" t="str">
            <v>Цилиндр навивной RWL 100 Кф D 205 T 40</v>
          </cell>
          <cell r="H312" t="str">
            <v>пач.</v>
          </cell>
          <cell r="J312" t="str">
            <v>*</v>
          </cell>
          <cell r="K312">
            <v>3</v>
          </cell>
          <cell r="L312">
            <v>3</v>
          </cell>
          <cell r="M312" t="str">
            <v>C</v>
          </cell>
          <cell r="N312">
            <v>14</v>
          </cell>
          <cell r="O312">
            <v>42</v>
          </cell>
          <cell r="P312">
            <v>1561.46</v>
          </cell>
        </row>
        <row r="313">
          <cell r="F313" t="str">
            <v>ГП-135319</v>
          </cell>
          <cell r="G313" t="str">
            <v>Цилиндр навивной RWL 100 Кф D 219 T 40</v>
          </cell>
          <cell r="H313" t="str">
            <v>пач.</v>
          </cell>
          <cell r="I313" t="str">
            <v>*</v>
          </cell>
          <cell r="J313" t="str">
            <v>*</v>
          </cell>
          <cell r="K313">
            <v>3</v>
          </cell>
          <cell r="L313">
            <v>3</v>
          </cell>
          <cell r="M313" t="str">
            <v>B</v>
          </cell>
          <cell r="N313">
            <v>4</v>
          </cell>
          <cell r="O313">
            <v>12</v>
          </cell>
          <cell r="P313">
            <v>1680.41</v>
          </cell>
        </row>
        <row r="314">
          <cell r="F314" t="str">
            <v>ГП-134972</v>
          </cell>
          <cell r="G314" t="str">
            <v>Цилиндр навивной RWL 100 Кф D 245 T 40</v>
          </cell>
          <cell r="H314" t="str">
            <v>пач.</v>
          </cell>
          <cell r="J314" t="str">
            <v>*</v>
          </cell>
          <cell r="K314">
            <v>2</v>
          </cell>
          <cell r="L314">
            <v>2</v>
          </cell>
          <cell r="M314" t="str">
            <v>C</v>
          </cell>
          <cell r="N314">
            <v>20</v>
          </cell>
          <cell r="O314">
            <v>40</v>
          </cell>
          <cell r="P314">
            <v>2008.1</v>
          </cell>
        </row>
        <row r="315">
          <cell r="F315" t="str">
            <v>ГП-135323</v>
          </cell>
          <cell r="G315" t="str">
            <v>Цилиндр навивной RWL 100 Кф D 273 T 40</v>
          </cell>
          <cell r="H315" t="str">
            <v>пач.</v>
          </cell>
          <cell r="I315" t="str">
            <v>*</v>
          </cell>
          <cell r="K315">
            <v>2</v>
          </cell>
          <cell r="L315">
            <v>2</v>
          </cell>
          <cell r="M315" t="str">
            <v>B</v>
          </cell>
          <cell r="N315">
            <v>5</v>
          </cell>
          <cell r="O315">
            <v>10</v>
          </cell>
          <cell r="P315">
            <v>2353.0100000000002</v>
          </cell>
        </row>
        <row r="316">
          <cell r="F316" t="str">
            <v>ГП-135226</v>
          </cell>
          <cell r="G316" t="str">
            <v>Цилиндр навивной RWL 100 Кф D 18 T 50</v>
          </cell>
          <cell r="H316" t="str">
            <v>пач.</v>
          </cell>
          <cell r="I316" t="str">
            <v>*</v>
          </cell>
          <cell r="K316">
            <v>8</v>
          </cell>
          <cell r="L316">
            <v>8</v>
          </cell>
          <cell r="M316" t="str">
            <v>C</v>
          </cell>
          <cell r="N316">
            <v>5</v>
          </cell>
          <cell r="O316">
            <v>40</v>
          </cell>
          <cell r="P316">
            <v>595.33000000000004</v>
          </cell>
        </row>
        <row r="317">
          <cell r="F317" t="str">
            <v>ГП-135229</v>
          </cell>
          <cell r="G317" t="str">
            <v>Цилиндр навивной RWL 100 Кф D 21 T 50</v>
          </cell>
          <cell r="H317" t="str">
            <v>пач.</v>
          </cell>
          <cell r="I317" t="str">
            <v>*</v>
          </cell>
          <cell r="J317" t="str">
            <v>*</v>
          </cell>
          <cell r="K317">
            <v>7</v>
          </cell>
          <cell r="L317">
            <v>7</v>
          </cell>
          <cell r="M317" t="str">
            <v>B</v>
          </cell>
          <cell r="N317">
            <v>2</v>
          </cell>
          <cell r="O317">
            <v>14</v>
          </cell>
          <cell r="P317">
            <v>607.57000000000005</v>
          </cell>
        </row>
        <row r="318">
          <cell r="F318" t="str">
            <v>ГП-135232</v>
          </cell>
          <cell r="G318" t="str">
            <v>Цилиндр навивной RWL 100 Кф D 25 T 50</v>
          </cell>
          <cell r="H318" t="str">
            <v>пач.</v>
          </cell>
          <cell r="I318" t="str">
            <v>*</v>
          </cell>
          <cell r="K318">
            <v>7</v>
          </cell>
          <cell r="L318">
            <v>7</v>
          </cell>
          <cell r="M318" t="str">
            <v>B</v>
          </cell>
          <cell r="N318">
            <v>2</v>
          </cell>
          <cell r="O318">
            <v>14</v>
          </cell>
          <cell r="P318">
            <v>679</v>
          </cell>
        </row>
        <row r="319">
          <cell r="F319" t="str">
            <v>ГП-135234</v>
          </cell>
          <cell r="G319" t="str">
            <v>Цилиндр навивной RWL 100 Кф D 28 T 50</v>
          </cell>
          <cell r="H319" t="str">
            <v>пач.</v>
          </cell>
          <cell r="I319" t="str">
            <v>*</v>
          </cell>
          <cell r="J319" t="str">
            <v>*</v>
          </cell>
          <cell r="K319">
            <v>7</v>
          </cell>
          <cell r="L319">
            <v>7</v>
          </cell>
          <cell r="M319" t="str">
            <v>B</v>
          </cell>
          <cell r="N319">
            <v>2</v>
          </cell>
          <cell r="O319">
            <v>14</v>
          </cell>
          <cell r="P319">
            <v>706.17</v>
          </cell>
        </row>
        <row r="320">
          <cell r="F320" t="str">
            <v>ГП-135238</v>
          </cell>
          <cell r="G320" t="str">
            <v>Цилиндр навивной RWL 100 Кф D 32 T 50</v>
          </cell>
          <cell r="H320" t="str">
            <v>пач.</v>
          </cell>
          <cell r="I320" t="str">
            <v>*</v>
          </cell>
          <cell r="K320">
            <v>7</v>
          </cell>
          <cell r="L320">
            <v>7</v>
          </cell>
          <cell r="M320" t="str">
            <v>C</v>
          </cell>
          <cell r="N320">
            <v>6</v>
          </cell>
          <cell r="O320">
            <v>42</v>
          </cell>
          <cell r="P320">
            <v>740.62</v>
          </cell>
        </row>
        <row r="321">
          <cell r="F321" t="str">
            <v>ГП-135242</v>
          </cell>
          <cell r="G321" t="str">
            <v>Цилиндр навивной RWL 100 Кф D 35 T 50</v>
          </cell>
          <cell r="H321" t="str">
            <v>пач.</v>
          </cell>
          <cell r="I321" t="str">
            <v>*</v>
          </cell>
          <cell r="J321" t="str">
            <v>*</v>
          </cell>
          <cell r="K321">
            <v>7</v>
          </cell>
          <cell r="L321">
            <v>7</v>
          </cell>
          <cell r="M321" t="str">
            <v>C</v>
          </cell>
          <cell r="N321">
            <v>6</v>
          </cell>
          <cell r="O321">
            <v>42</v>
          </cell>
          <cell r="P321">
            <v>785.99</v>
          </cell>
        </row>
        <row r="322">
          <cell r="F322" t="str">
            <v>ГП-135246</v>
          </cell>
          <cell r="G322" t="str">
            <v>Цилиндр навивной RWL 100 Кф D 38 T 50</v>
          </cell>
          <cell r="H322" t="str">
            <v>пач.</v>
          </cell>
          <cell r="I322" t="str">
            <v>*</v>
          </cell>
          <cell r="K322">
            <v>7</v>
          </cell>
          <cell r="L322">
            <v>7</v>
          </cell>
          <cell r="M322" t="str">
            <v>C</v>
          </cell>
          <cell r="N322">
            <v>6</v>
          </cell>
          <cell r="O322">
            <v>42</v>
          </cell>
          <cell r="P322">
            <v>860.84</v>
          </cell>
        </row>
        <row r="323">
          <cell r="F323" t="str">
            <v>ГП-135250</v>
          </cell>
          <cell r="G323" t="str">
            <v>Цилиндр навивной RWL 100 Кф D 42 T 50</v>
          </cell>
          <cell r="H323" t="str">
            <v>пач.</v>
          </cell>
          <cell r="I323" t="str">
            <v>*</v>
          </cell>
          <cell r="J323" t="str">
            <v>*</v>
          </cell>
          <cell r="K323">
            <v>7</v>
          </cell>
          <cell r="L323">
            <v>7</v>
          </cell>
          <cell r="M323" t="str">
            <v>B</v>
          </cell>
          <cell r="N323">
            <v>2</v>
          </cell>
          <cell r="O323">
            <v>14</v>
          </cell>
          <cell r="P323">
            <v>884.02</v>
          </cell>
        </row>
        <row r="324">
          <cell r="F324" t="str">
            <v>ГП-135253</v>
          </cell>
          <cell r="G324" t="str">
            <v>Цилиндр навивной RWL 100 Кф D 45 T 50</v>
          </cell>
          <cell r="H324" t="str">
            <v>пач.</v>
          </cell>
          <cell r="I324" t="str">
            <v>*</v>
          </cell>
          <cell r="J324" t="str">
            <v>*</v>
          </cell>
          <cell r="K324">
            <v>7</v>
          </cell>
          <cell r="L324">
            <v>7</v>
          </cell>
          <cell r="M324" t="str">
            <v>C</v>
          </cell>
          <cell r="N324">
            <v>6</v>
          </cell>
          <cell r="O324">
            <v>42</v>
          </cell>
          <cell r="P324">
            <v>910.64</v>
          </cell>
        </row>
        <row r="325">
          <cell r="F325" t="str">
            <v>ГП-135255</v>
          </cell>
          <cell r="G325" t="str">
            <v>Цилиндр навивной RWL 100 Кф D 48 T 50</v>
          </cell>
          <cell r="H325" t="str">
            <v>пач.</v>
          </cell>
          <cell r="I325" t="str">
            <v>*</v>
          </cell>
          <cell r="J325" t="str">
            <v>*</v>
          </cell>
          <cell r="K325">
            <v>6</v>
          </cell>
          <cell r="L325">
            <v>6</v>
          </cell>
          <cell r="M325" t="str">
            <v>C</v>
          </cell>
          <cell r="N325">
            <v>7</v>
          </cell>
          <cell r="O325">
            <v>42</v>
          </cell>
          <cell r="P325">
            <v>918.18</v>
          </cell>
        </row>
        <row r="326">
          <cell r="F326" t="str">
            <v>ГП-135257</v>
          </cell>
          <cell r="G326" t="str">
            <v>Цилиндр навивной RWL 100 Кф D 54 T 50</v>
          </cell>
          <cell r="H326" t="str">
            <v>пач.</v>
          </cell>
          <cell r="I326" t="str">
            <v>*</v>
          </cell>
          <cell r="K326">
            <v>6</v>
          </cell>
          <cell r="L326">
            <v>6</v>
          </cell>
          <cell r="M326" t="str">
            <v>C</v>
          </cell>
          <cell r="N326">
            <v>7</v>
          </cell>
          <cell r="O326">
            <v>42</v>
          </cell>
          <cell r="P326">
            <v>933.83</v>
          </cell>
        </row>
        <row r="327">
          <cell r="F327" t="str">
            <v>ГП-135260</v>
          </cell>
          <cell r="G327" t="str">
            <v>Цилиндр навивной RWL 100 Кф D 57 T 50</v>
          </cell>
          <cell r="H327" t="str">
            <v>пач.</v>
          </cell>
          <cell r="I327" t="str">
            <v>*</v>
          </cell>
          <cell r="J327" t="str">
            <v>*</v>
          </cell>
          <cell r="K327">
            <v>6</v>
          </cell>
          <cell r="L327">
            <v>6</v>
          </cell>
          <cell r="M327" t="str">
            <v>A</v>
          </cell>
          <cell r="N327">
            <v>1</v>
          </cell>
          <cell r="O327">
            <v>6</v>
          </cell>
          <cell r="P327">
            <v>943.5</v>
          </cell>
        </row>
        <row r="328">
          <cell r="F328" t="str">
            <v>ГП-192631</v>
          </cell>
          <cell r="G328" t="str">
            <v>Цилиндр навивной RWL 100 Кф D 60 T 50</v>
          </cell>
          <cell r="H328" t="str">
            <v>пач.</v>
          </cell>
          <cell r="I328" t="str">
            <v>*</v>
          </cell>
          <cell r="J328" t="str">
            <v>*</v>
          </cell>
          <cell r="K328">
            <v>6</v>
          </cell>
          <cell r="L328">
            <v>6</v>
          </cell>
          <cell r="M328" t="str">
            <v>B</v>
          </cell>
          <cell r="N328">
            <v>2</v>
          </cell>
          <cell r="O328">
            <v>12</v>
          </cell>
          <cell r="P328">
            <v>985.77</v>
          </cell>
        </row>
        <row r="329">
          <cell r="F329" t="str">
            <v>ГП-248216</v>
          </cell>
          <cell r="G329" t="str">
            <v>Цилиндр навивной RWL 100 Кф D 64 T 50</v>
          </cell>
          <cell r="H329" t="str">
            <v>пач.</v>
          </cell>
          <cell r="J329" t="str">
            <v>*</v>
          </cell>
          <cell r="K329">
            <v>5</v>
          </cell>
          <cell r="L329">
            <v>5</v>
          </cell>
          <cell r="M329" t="str">
            <v>C</v>
          </cell>
          <cell r="N329">
            <v>8</v>
          </cell>
          <cell r="O329">
            <v>40</v>
          </cell>
          <cell r="P329">
            <v>1083.0899999999999</v>
          </cell>
        </row>
        <row r="330">
          <cell r="F330" t="str">
            <v>ГП-135272</v>
          </cell>
          <cell r="G330" t="str">
            <v>Цилиндр навивной RWL 100 Кф D 70 T 50</v>
          </cell>
          <cell r="H330" t="str">
            <v>пач.</v>
          </cell>
          <cell r="I330" t="str">
            <v>*</v>
          </cell>
          <cell r="J330" t="str">
            <v>*</v>
          </cell>
          <cell r="K330">
            <v>5</v>
          </cell>
          <cell r="L330">
            <v>5</v>
          </cell>
          <cell r="M330" t="str">
            <v>C</v>
          </cell>
          <cell r="N330">
            <v>8</v>
          </cell>
          <cell r="O330">
            <v>40</v>
          </cell>
          <cell r="P330">
            <v>1084.3699999999999</v>
          </cell>
        </row>
        <row r="331">
          <cell r="F331" t="str">
            <v>ГП-135278</v>
          </cell>
          <cell r="G331" t="str">
            <v>Цилиндр навивной RWL 100 Кф D 76 T 50</v>
          </cell>
          <cell r="H331" t="str">
            <v>пач.</v>
          </cell>
          <cell r="I331" t="str">
            <v>*</v>
          </cell>
          <cell r="J331" t="str">
            <v>*</v>
          </cell>
          <cell r="K331">
            <v>5</v>
          </cell>
          <cell r="L331">
            <v>5</v>
          </cell>
          <cell r="M331" t="str">
            <v>A</v>
          </cell>
          <cell r="N331">
            <v>1</v>
          </cell>
          <cell r="O331">
            <v>5</v>
          </cell>
          <cell r="P331">
            <v>1119.3800000000001</v>
          </cell>
        </row>
        <row r="332">
          <cell r="F332" t="str">
            <v>ГП-134882</v>
          </cell>
          <cell r="G332" t="str">
            <v>Цилиндр навивной RWL 100 Кф D 83 T 50</v>
          </cell>
          <cell r="H332" t="str">
            <v>пач.</v>
          </cell>
          <cell r="J332" t="str">
            <v>*</v>
          </cell>
          <cell r="K332">
            <v>5</v>
          </cell>
          <cell r="L332">
            <v>5</v>
          </cell>
          <cell r="M332" t="str">
            <v>C</v>
          </cell>
          <cell r="N332">
            <v>8</v>
          </cell>
          <cell r="O332">
            <v>40</v>
          </cell>
          <cell r="P332">
            <v>1148.54</v>
          </cell>
        </row>
        <row r="333">
          <cell r="F333" t="str">
            <v>ГП-135284</v>
          </cell>
          <cell r="G333" t="str">
            <v>Цилиндр навивной RWL 100 Кф D 89 T 50</v>
          </cell>
          <cell r="H333" t="str">
            <v>пач.</v>
          </cell>
          <cell r="I333" t="str">
            <v>*</v>
          </cell>
          <cell r="J333" t="str">
            <v>*</v>
          </cell>
          <cell r="K333">
            <v>5</v>
          </cell>
          <cell r="L333">
            <v>5</v>
          </cell>
          <cell r="M333" t="str">
            <v>A</v>
          </cell>
          <cell r="N333">
            <v>1</v>
          </cell>
          <cell r="O333">
            <v>5</v>
          </cell>
          <cell r="P333">
            <v>1177.28</v>
          </cell>
        </row>
        <row r="334">
          <cell r="F334" t="str">
            <v>ГП-134898</v>
          </cell>
          <cell r="G334" t="str">
            <v>Цилиндр навивной RWL 100 Кф D 102 T 50</v>
          </cell>
          <cell r="H334" t="str">
            <v>пач.</v>
          </cell>
          <cell r="J334" t="str">
            <v>*</v>
          </cell>
          <cell r="K334">
            <v>4</v>
          </cell>
          <cell r="L334">
            <v>4</v>
          </cell>
          <cell r="M334" t="str">
            <v>C</v>
          </cell>
          <cell r="N334">
            <v>10</v>
          </cell>
          <cell r="O334">
            <v>40</v>
          </cell>
          <cell r="P334">
            <v>1228.6600000000001</v>
          </cell>
        </row>
        <row r="335">
          <cell r="F335" t="str">
            <v>ГП-135290</v>
          </cell>
          <cell r="G335" t="str">
            <v>Цилиндр навивной RWL 100 Кф D 108 T 50</v>
          </cell>
          <cell r="H335" t="str">
            <v>пач.</v>
          </cell>
          <cell r="I335" t="str">
            <v>*</v>
          </cell>
          <cell r="J335" t="str">
            <v>*</v>
          </cell>
          <cell r="K335">
            <v>4</v>
          </cell>
          <cell r="L335">
            <v>4</v>
          </cell>
          <cell r="M335" t="str">
            <v>A</v>
          </cell>
          <cell r="N335">
            <v>1</v>
          </cell>
          <cell r="O335">
            <v>4</v>
          </cell>
          <cell r="P335">
            <v>1267.21</v>
          </cell>
        </row>
        <row r="336">
          <cell r="F336" t="str">
            <v>ГП-135296</v>
          </cell>
          <cell r="G336" t="str">
            <v>Цилиндр навивной RWL 100 Кф D 114 T 50</v>
          </cell>
          <cell r="H336" t="str">
            <v>пач.</v>
          </cell>
          <cell r="I336" t="str">
            <v>*</v>
          </cell>
          <cell r="J336" t="str">
            <v>*</v>
          </cell>
          <cell r="K336">
            <v>4</v>
          </cell>
          <cell r="L336">
            <v>4</v>
          </cell>
          <cell r="M336" t="str">
            <v>B</v>
          </cell>
          <cell r="N336">
            <v>3</v>
          </cell>
          <cell r="O336">
            <v>12</v>
          </cell>
          <cell r="P336">
            <v>1314.46</v>
          </cell>
        </row>
        <row r="337">
          <cell r="F337" t="str">
            <v>ГП-135302</v>
          </cell>
          <cell r="G337" t="str">
            <v>Цилиндр навивной RWL 100 Кф D 133 T 50</v>
          </cell>
          <cell r="H337" t="str">
            <v>пач.</v>
          </cell>
          <cell r="I337" t="str">
            <v>*</v>
          </cell>
          <cell r="J337" t="str">
            <v>*</v>
          </cell>
          <cell r="K337">
            <v>3</v>
          </cell>
          <cell r="L337">
            <v>3</v>
          </cell>
          <cell r="M337" t="str">
            <v>A</v>
          </cell>
          <cell r="N337">
            <v>1</v>
          </cell>
          <cell r="O337">
            <v>3</v>
          </cell>
          <cell r="P337">
            <v>1407.64</v>
          </cell>
        </row>
        <row r="338">
          <cell r="F338" t="str">
            <v>ГП-134930</v>
          </cell>
          <cell r="G338" t="str">
            <v>Цилиндр навивной RWL 100 Кф D 140 T 50</v>
          </cell>
          <cell r="H338" t="str">
            <v>пач.</v>
          </cell>
          <cell r="J338" t="str">
            <v>*</v>
          </cell>
          <cell r="K338">
            <v>3</v>
          </cell>
          <cell r="L338">
            <v>3</v>
          </cell>
          <cell r="M338" t="str">
            <v>C</v>
          </cell>
          <cell r="N338">
            <v>14</v>
          </cell>
          <cell r="O338">
            <v>42</v>
          </cell>
          <cell r="P338">
            <v>1489.46</v>
          </cell>
        </row>
        <row r="339">
          <cell r="F339" t="str">
            <v>ГП-135308</v>
          </cell>
          <cell r="G339" t="str">
            <v>Цилиндр навивной RWL 100 Кф D 159 T 50</v>
          </cell>
          <cell r="H339" t="str">
            <v>пач.</v>
          </cell>
          <cell r="I339" t="str">
            <v>*</v>
          </cell>
          <cell r="J339" t="str">
            <v>*</v>
          </cell>
          <cell r="K339">
            <v>3</v>
          </cell>
          <cell r="L339">
            <v>3</v>
          </cell>
          <cell r="M339" t="str">
            <v>A</v>
          </cell>
          <cell r="N339">
            <v>1</v>
          </cell>
          <cell r="O339">
            <v>3</v>
          </cell>
          <cell r="P339">
            <v>1564.16</v>
          </cell>
        </row>
        <row r="340">
          <cell r="F340" t="str">
            <v>ГП-135314</v>
          </cell>
          <cell r="G340" t="str">
            <v>Цилиндр навивной RWL 100 Кф D 169 T 50</v>
          </cell>
          <cell r="H340" t="str">
            <v>пач.</v>
          </cell>
          <cell r="I340" t="str">
            <v>*</v>
          </cell>
          <cell r="J340" t="str">
            <v>*</v>
          </cell>
          <cell r="K340">
            <v>3</v>
          </cell>
          <cell r="L340">
            <v>3</v>
          </cell>
          <cell r="M340" t="str">
            <v>C</v>
          </cell>
          <cell r="N340">
            <v>14</v>
          </cell>
          <cell r="O340">
            <v>42</v>
          </cell>
          <cell r="P340">
            <v>1636.59</v>
          </cell>
        </row>
        <row r="341">
          <cell r="F341" t="str">
            <v>ГП-134953</v>
          </cell>
          <cell r="G341" t="str">
            <v>Цилиндр навивной RWL 100 Кф D 194 T 50</v>
          </cell>
          <cell r="H341" t="str">
            <v>пач.</v>
          </cell>
          <cell r="J341" t="str">
            <v>*</v>
          </cell>
          <cell r="K341">
            <v>3</v>
          </cell>
          <cell r="L341">
            <v>3</v>
          </cell>
          <cell r="M341" t="str">
            <v>C</v>
          </cell>
          <cell r="N341">
            <v>14</v>
          </cell>
          <cell r="O341">
            <v>42</v>
          </cell>
          <cell r="P341">
            <v>1743.3</v>
          </cell>
        </row>
        <row r="342">
          <cell r="F342" t="str">
            <v>ГП-134961</v>
          </cell>
          <cell r="G342" t="str">
            <v>Цилиндр навивной RWL 100 Кф D 205 T 50</v>
          </cell>
          <cell r="H342" t="str">
            <v>пач.</v>
          </cell>
          <cell r="J342" t="str">
            <v>*</v>
          </cell>
          <cell r="K342">
            <v>2</v>
          </cell>
          <cell r="L342">
            <v>2</v>
          </cell>
          <cell r="M342" t="str">
            <v>C</v>
          </cell>
          <cell r="N342">
            <v>20</v>
          </cell>
          <cell r="O342">
            <v>40</v>
          </cell>
          <cell r="P342">
            <v>1893.28</v>
          </cell>
        </row>
        <row r="343">
          <cell r="F343" t="str">
            <v>ГП-135320</v>
          </cell>
          <cell r="G343" t="str">
            <v>Цилиндр навивной RWL 100 Кф D 219 T 50</v>
          </cell>
          <cell r="H343" t="str">
            <v>пач.</v>
          </cell>
          <cell r="I343" t="str">
            <v>*</v>
          </cell>
          <cell r="J343" t="str">
            <v>*</v>
          </cell>
          <cell r="K343">
            <v>2</v>
          </cell>
          <cell r="L343">
            <v>2</v>
          </cell>
          <cell r="M343" t="str">
            <v>B</v>
          </cell>
          <cell r="N343">
            <v>5</v>
          </cell>
          <cell r="O343">
            <v>10</v>
          </cell>
          <cell r="P343">
            <v>2043.11</v>
          </cell>
        </row>
        <row r="344">
          <cell r="F344" t="str">
            <v>ГП-134973</v>
          </cell>
          <cell r="G344" t="str">
            <v>Цилиндр навивной RWL 100 Кф D 245 T 50</v>
          </cell>
          <cell r="H344" t="str">
            <v>пач.</v>
          </cell>
          <cell r="J344" t="str">
            <v>*</v>
          </cell>
          <cell r="K344">
            <v>2</v>
          </cell>
          <cell r="L344">
            <v>2</v>
          </cell>
          <cell r="M344" t="str">
            <v>C</v>
          </cell>
          <cell r="N344">
            <v>20</v>
          </cell>
          <cell r="O344">
            <v>40</v>
          </cell>
          <cell r="P344">
            <v>2405.66</v>
          </cell>
        </row>
        <row r="345">
          <cell r="F345" t="str">
            <v>ГП-135227</v>
          </cell>
          <cell r="G345" t="str">
            <v>Цилиндр навивной RWL 100 Кф D 18 T 60</v>
          </cell>
          <cell r="H345" t="str">
            <v>пач.</v>
          </cell>
          <cell r="I345" t="str">
            <v>*</v>
          </cell>
          <cell r="K345">
            <v>7</v>
          </cell>
          <cell r="L345">
            <v>7</v>
          </cell>
          <cell r="M345" t="str">
            <v>C</v>
          </cell>
          <cell r="N345">
            <v>6</v>
          </cell>
          <cell r="O345">
            <v>42</v>
          </cell>
          <cell r="P345">
            <v>711.58</v>
          </cell>
        </row>
        <row r="346">
          <cell r="F346" t="str">
            <v>ГП-135230</v>
          </cell>
          <cell r="G346" t="str">
            <v>Цилиндр навивной RWL 100 Кф D 21 T 60</v>
          </cell>
          <cell r="H346" t="str">
            <v>пач.</v>
          </cell>
          <cell r="I346" t="str">
            <v>*</v>
          </cell>
          <cell r="J346" t="str">
            <v>*</v>
          </cell>
          <cell r="K346">
            <v>7</v>
          </cell>
          <cell r="L346">
            <v>7</v>
          </cell>
          <cell r="M346" t="str">
            <v>C</v>
          </cell>
          <cell r="N346">
            <v>6</v>
          </cell>
          <cell r="O346">
            <v>42</v>
          </cell>
          <cell r="P346">
            <v>773.19</v>
          </cell>
        </row>
        <row r="347">
          <cell r="F347" t="str">
            <v>ГП-135233</v>
          </cell>
          <cell r="G347" t="str">
            <v>Цилиндр навивной RWL 100 Кф D 25 T 60</v>
          </cell>
          <cell r="H347" t="str">
            <v>пач.</v>
          </cell>
          <cell r="I347" t="str">
            <v>*</v>
          </cell>
          <cell r="K347">
            <v>7</v>
          </cell>
          <cell r="L347">
            <v>7</v>
          </cell>
          <cell r="M347" t="str">
            <v>C</v>
          </cell>
          <cell r="N347">
            <v>6</v>
          </cell>
          <cell r="O347">
            <v>42</v>
          </cell>
          <cell r="P347">
            <v>810.75</v>
          </cell>
        </row>
        <row r="348">
          <cell r="F348" t="str">
            <v>ГП-135235</v>
          </cell>
          <cell r="G348" t="str">
            <v>Цилиндр навивной RWL 100 Кф D 28 T 60</v>
          </cell>
          <cell r="H348" t="str">
            <v>пач.</v>
          </cell>
          <cell r="I348" t="str">
            <v>*</v>
          </cell>
          <cell r="J348" t="str">
            <v>*</v>
          </cell>
          <cell r="K348">
            <v>6</v>
          </cell>
          <cell r="L348">
            <v>6</v>
          </cell>
          <cell r="M348" t="str">
            <v>C</v>
          </cell>
          <cell r="N348">
            <v>7</v>
          </cell>
          <cell r="O348">
            <v>42</v>
          </cell>
          <cell r="P348">
            <v>842.34</v>
          </cell>
        </row>
        <row r="349">
          <cell r="F349" t="str">
            <v>ГП-135239</v>
          </cell>
          <cell r="G349" t="str">
            <v>Цилиндр навивной RWL 100 Кф D 32 T 60</v>
          </cell>
          <cell r="H349" t="str">
            <v>пач.</v>
          </cell>
          <cell r="I349" t="str">
            <v>*</v>
          </cell>
          <cell r="K349">
            <v>6</v>
          </cell>
          <cell r="L349">
            <v>6</v>
          </cell>
          <cell r="M349" t="str">
            <v>C</v>
          </cell>
          <cell r="N349">
            <v>7</v>
          </cell>
          <cell r="O349">
            <v>42</v>
          </cell>
          <cell r="P349">
            <v>881.18</v>
          </cell>
        </row>
        <row r="350">
          <cell r="F350" t="str">
            <v>ГП-135243</v>
          </cell>
          <cell r="G350" t="str">
            <v>Цилиндр навивной RWL 100 Кф D 35 T 60</v>
          </cell>
          <cell r="H350" t="str">
            <v>пач.</v>
          </cell>
          <cell r="I350" t="str">
            <v>*</v>
          </cell>
          <cell r="J350" t="str">
            <v>*</v>
          </cell>
          <cell r="K350">
            <v>6</v>
          </cell>
          <cell r="L350">
            <v>6</v>
          </cell>
          <cell r="M350" t="str">
            <v>C</v>
          </cell>
          <cell r="N350">
            <v>7</v>
          </cell>
          <cell r="O350">
            <v>42</v>
          </cell>
          <cell r="P350">
            <v>956.03</v>
          </cell>
        </row>
        <row r="351">
          <cell r="F351" t="str">
            <v>ГП-135247</v>
          </cell>
          <cell r="G351" t="str">
            <v>Цилиндр навивной RWL 100 Кф D 38 T 60</v>
          </cell>
          <cell r="H351" t="str">
            <v>пач.</v>
          </cell>
          <cell r="I351" t="str">
            <v>*</v>
          </cell>
          <cell r="K351">
            <v>6</v>
          </cell>
          <cell r="L351">
            <v>6</v>
          </cell>
          <cell r="M351" t="str">
            <v>C</v>
          </cell>
          <cell r="N351">
            <v>7</v>
          </cell>
          <cell r="O351">
            <v>42</v>
          </cell>
          <cell r="P351">
            <v>1029.5999999999999</v>
          </cell>
        </row>
        <row r="352">
          <cell r="F352" t="str">
            <v>ГП-134837</v>
          </cell>
          <cell r="G352" t="str">
            <v>Цилиндр навивной RWL 100 Кф D 42 T 60</v>
          </cell>
          <cell r="H352" t="str">
            <v>пач.</v>
          </cell>
          <cell r="J352" t="str">
            <v>*</v>
          </cell>
          <cell r="K352">
            <v>5</v>
          </cell>
          <cell r="L352">
            <v>5</v>
          </cell>
          <cell r="M352" t="str">
            <v>C</v>
          </cell>
          <cell r="N352">
            <v>8</v>
          </cell>
          <cell r="O352">
            <v>40</v>
          </cell>
          <cell r="P352">
            <v>1100.5999999999999</v>
          </cell>
        </row>
        <row r="353">
          <cell r="F353" t="str">
            <v>ГП-247042</v>
          </cell>
          <cell r="G353" t="str">
            <v>Цилиндр навивной RWL 100 Кф D 45 T 60</v>
          </cell>
          <cell r="H353" t="str">
            <v>пач.</v>
          </cell>
          <cell r="J353" t="str">
            <v>*</v>
          </cell>
          <cell r="K353">
            <v>5</v>
          </cell>
          <cell r="L353">
            <v>5</v>
          </cell>
          <cell r="M353" t="str">
            <v>C</v>
          </cell>
          <cell r="N353">
            <v>8</v>
          </cell>
          <cell r="O353">
            <v>40</v>
          </cell>
          <cell r="P353">
            <v>1141.56</v>
          </cell>
        </row>
        <row r="354">
          <cell r="F354" t="str">
            <v>ГП-134845</v>
          </cell>
          <cell r="G354" t="str">
            <v>Цилиндр навивной RWL 100 Кф D 48 T 60</v>
          </cell>
          <cell r="H354" t="str">
            <v>пач.</v>
          </cell>
          <cell r="J354" t="str">
            <v>*</v>
          </cell>
          <cell r="K354">
            <v>5</v>
          </cell>
          <cell r="L354">
            <v>5</v>
          </cell>
          <cell r="M354" t="str">
            <v>C</v>
          </cell>
          <cell r="N354">
            <v>8</v>
          </cell>
          <cell r="O354">
            <v>40</v>
          </cell>
          <cell r="P354">
            <v>1182.69</v>
          </cell>
        </row>
        <row r="355">
          <cell r="F355" t="str">
            <v>ГП-135261</v>
          </cell>
          <cell r="G355" t="str">
            <v>Цилиндр навивной RWL 100 Кф D 57 T 60</v>
          </cell>
          <cell r="H355" t="str">
            <v>пач.</v>
          </cell>
          <cell r="I355" t="str">
            <v>*</v>
          </cell>
          <cell r="J355" t="str">
            <v>*</v>
          </cell>
          <cell r="K355">
            <v>5</v>
          </cell>
          <cell r="L355">
            <v>5</v>
          </cell>
          <cell r="M355" t="str">
            <v>C</v>
          </cell>
          <cell r="N355">
            <v>8</v>
          </cell>
          <cell r="O355">
            <v>40</v>
          </cell>
          <cell r="P355">
            <v>1267.21</v>
          </cell>
        </row>
        <row r="356">
          <cell r="F356" t="str">
            <v>ГП-135266</v>
          </cell>
          <cell r="G356" t="str">
            <v>Цилиндр навивной RWL 100 Кф D 60 T 60</v>
          </cell>
          <cell r="H356" t="str">
            <v>пач.</v>
          </cell>
          <cell r="I356" t="str">
            <v>*</v>
          </cell>
          <cell r="J356" t="str">
            <v>*</v>
          </cell>
          <cell r="K356">
            <v>5</v>
          </cell>
          <cell r="L356">
            <v>5</v>
          </cell>
          <cell r="M356" t="str">
            <v>C</v>
          </cell>
          <cell r="N356">
            <v>8</v>
          </cell>
          <cell r="O356">
            <v>40</v>
          </cell>
          <cell r="P356">
            <v>1282.1500000000001</v>
          </cell>
        </row>
        <row r="357">
          <cell r="F357" t="str">
            <v>ГП-135273</v>
          </cell>
          <cell r="G357" t="str">
            <v>Цилиндр навивной RWL 100 Кф D 70 T 60</v>
          </cell>
          <cell r="H357" t="str">
            <v>пач.</v>
          </cell>
          <cell r="I357" t="str">
            <v>*</v>
          </cell>
          <cell r="J357" t="str">
            <v>*</v>
          </cell>
          <cell r="K357">
            <v>5</v>
          </cell>
          <cell r="L357">
            <v>5</v>
          </cell>
          <cell r="M357" t="str">
            <v>C</v>
          </cell>
          <cell r="N357">
            <v>8</v>
          </cell>
          <cell r="O357">
            <v>40</v>
          </cell>
          <cell r="P357">
            <v>1352.59</v>
          </cell>
        </row>
        <row r="358">
          <cell r="F358" t="str">
            <v>ГП-135279</v>
          </cell>
          <cell r="G358" t="str">
            <v>Цилиндр навивной RWL 100 Кф D 76 T 60</v>
          </cell>
          <cell r="H358" t="str">
            <v>пач.</v>
          </cell>
          <cell r="I358" t="str">
            <v>*</v>
          </cell>
          <cell r="J358" t="str">
            <v>*</v>
          </cell>
          <cell r="K358">
            <v>4</v>
          </cell>
          <cell r="L358">
            <v>4</v>
          </cell>
          <cell r="M358" t="str">
            <v>C</v>
          </cell>
          <cell r="N358">
            <v>10</v>
          </cell>
          <cell r="O358">
            <v>40</v>
          </cell>
          <cell r="P358">
            <v>1383.32</v>
          </cell>
        </row>
        <row r="359">
          <cell r="F359" t="str">
            <v>ГП-134883</v>
          </cell>
          <cell r="G359" t="str">
            <v>Цилиндр навивной RWL 100 Кф D 83 T 60</v>
          </cell>
          <cell r="H359" t="str">
            <v>пач.</v>
          </cell>
          <cell r="J359" t="str">
            <v>*</v>
          </cell>
          <cell r="K359">
            <v>4</v>
          </cell>
          <cell r="L359">
            <v>4</v>
          </cell>
          <cell r="M359" t="str">
            <v>C</v>
          </cell>
          <cell r="N359">
            <v>10</v>
          </cell>
          <cell r="O359">
            <v>40</v>
          </cell>
          <cell r="P359">
            <v>1402.39</v>
          </cell>
        </row>
        <row r="360">
          <cell r="F360" t="str">
            <v>ГП-135285</v>
          </cell>
          <cell r="G360" t="str">
            <v>Цилиндр навивной RWL 100 Кф D 89 T 60</v>
          </cell>
          <cell r="H360" t="str">
            <v>пач.</v>
          </cell>
          <cell r="I360" t="str">
            <v>*</v>
          </cell>
          <cell r="J360" t="str">
            <v>*</v>
          </cell>
          <cell r="K360">
            <v>4</v>
          </cell>
          <cell r="L360">
            <v>4</v>
          </cell>
          <cell r="M360" t="str">
            <v>B</v>
          </cell>
          <cell r="N360">
            <v>3</v>
          </cell>
          <cell r="O360">
            <v>12</v>
          </cell>
          <cell r="P360">
            <v>1419.33</v>
          </cell>
        </row>
        <row r="361">
          <cell r="F361" t="str">
            <v>ГП-134899</v>
          </cell>
          <cell r="G361" t="str">
            <v>Цилиндр навивной RWL 100 Кф D 102 T 60</v>
          </cell>
          <cell r="H361" t="str">
            <v>пач.</v>
          </cell>
          <cell r="J361" t="str">
            <v>*</v>
          </cell>
          <cell r="K361">
            <v>4</v>
          </cell>
          <cell r="L361">
            <v>4</v>
          </cell>
          <cell r="M361" t="str">
            <v>C</v>
          </cell>
          <cell r="N361">
            <v>10</v>
          </cell>
          <cell r="O361">
            <v>40</v>
          </cell>
          <cell r="P361">
            <v>1460.58</v>
          </cell>
        </row>
        <row r="362">
          <cell r="F362" t="str">
            <v>ГП-135291</v>
          </cell>
          <cell r="G362" t="str">
            <v>Цилиндр навивной RWL 100 Кф D 108 T 60</v>
          </cell>
          <cell r="H362" t="str">
            <v>пач.</v>
          </cell>
          <cell r="I362" t="str">
            <v>*</v>
          </cell>
          <cell r="J362" t="str">
            <v>*</v>
          </cell>
          <cell r="K362">
            <v>4</v>
          </cell>
          <cell r="L362">
            <v>4</v>
          </cell>
          <cell r="M362" t="str">
            <v>C</v>
          </cell>
          <cell r="N362">
            <v>10</v>
          </cell>
          <cell r="O362">
            <v>40</v>
          </cell>
          <cell r="P362">
            <v>1507.25</v>
          </cell>
        </row>
        <row r="363">
          <cell r="F363" t="str">
            <v>ГП-135297</v>
          </cell>
          <cell r="G363" t="str">
            <v>Цилиндр навивной RWL 100 Кф D 114 T 60</v>
          </cell>
          <cell r="H363" t="str">
            <v>пач.</v>
          </cell>
          <cell r="I363" t="str">
            <v>*</v>
          </cell>
          <cell r="J363" t="str">
            <v>*</v>
          </cell>
          <cell r="K363">
            <v>3</v>
          </cell>
          <cell r="L363">
            <v>3</v>
          </cell>
          <cell r="M363" t="str">
            <v>C</v>
          </cell>
          <cell r="N363">
            <v>14</v>
          </cell>
          <cell r="O363">
            <v>42</v>
          </cell>
          <cell r="P363">
            <v>1564.16</v>
          </cell>
        </row>
        <row r="364">
          <cell r="F364" t="str">
            <v>ГП-135303</v>
          </cell>
          <cell r="G364" t="str">
            <v>Цилиндр навивной RWL 100 Кф D 133 T 60</v>
          </cell>
          <cell r="H364" t="str">
            <v>пач.</v>
          </cell>
          <cell r="I364" t="str">
            <v>*</v>
          </cell>
          <cell r="J364" t="str">
            <v>*</v>
          </cell>
          <cell r="K364">
            <v>3</v>
          </cell>
          <cell r="L364">
            <v>3</v>
          </cell>
          <cell r="M364" t="str">
            <v>C</v>
          </cell>
          <cell r="N364">
            <v>14</v>
          </cell>
          <cell r="O364">
            <v>42</v>
          </cell>
          <cell r="P364">
            <v>1643.42</v>
          </cell>
        </row>
        <row r="365">
          <cell r="F365" t="str">
            <v>ГП-134931</v>
          </cell>
          <cell r="G365" t="str">
            <v>Цилиндр навивной RWL 100 Кф D 140 T 60</v>
          </cell>
          <cell r="H365" t="str">
            <v>пач.</v>
          </cell>
          <cell r="J365" t="str">
            <v>*</v>
          </cell>
          <cell r="K365">
            <v>3</v>
          </cell>
          <cell r="L365">
            <v>3</v>
          </cell>
          <cell r="M365" t="str">
            <v>C</v>
          </cell>
          <cell r="N365">
            <v>14</v>
          </cell>
          <cell r="O365">
            <v>42</v>
          </cell>
          <cell r="P365">
            <v>1736.33</v>
          </cell>
        </row>
        <row r="366">
          <cell r="F366" t="str">
            <v>ГП-135309</v>
          </cell>
          <cell r="G366" t="str">
            <v>Цилиндр навивной RWL 100 Кф D 159 T 60</v>
          </cell>
          <cell r="H366" t="str">
            <v>пач.</v>
          </cell>
          <cell r="I366" t="str">
            <v>*</v>
          </cell>
          <cell r="J366" t="str">
            <v>*</v>
          </cell>
          <cell r="K366">
            <v>3</v>
          </cell>
          <cell r="L366">
            <v>3</v>
          </cell>
          <cell r="M366" t="str">
            <v>C</v>
          </cell>
          <cell r="N366">
            <v>14</v>
          </cell>
          <cell r="O366">
            <v>42</v>
          </cell>
          <cell r="P366">
            <v>1845.05</v>
          </cell>
        </row>
        <row r="367">
          <cell r="F367" t="str">
            <v>ГП-135315</v>
          </cell>
          <cell r="G367" t="str">
            <v>Цилиндр навивной RWL 100 Кф D 169 T 60</v>
          </cell>
          <cell r="H367" t="str">
            <v>пач.</v>
          </cell>
          <cell r="I367" t="str">
            <v>*</v>
          </cell>
          <cell r="J367" t="str">
            <v>*</v>
          </cell>
          <cell r="K367">
            <v>3</v>
          </cell>
          <cell r="L367">
            <v>3</v>
          </cell>
          <cell r="M367" t="str">
            <v>C</v>
          </cell>
          <cell r="N367">
            <v>14</v>
          </cell>
          <cell r="O367">
            <v>42</v>
          </cell>
          <cell r="P367">
            <v>1929.84</v>
          </cell>
        </row>
        <row r="368">
          <cell r="F368" t="str">
            <v>ГП-134954</v>
          </cell>
          <cell r="G368" t="str">
            <v>Цилиндр навивной RWL 100 Кф D 194 T 60</v>
          </cell>
          <cell r="H368" t="str">
            <v>пач.</v>
          </cell>
          <cell r="J368" t="str">
            <v>*</v>
          </cell>
          <cell r="K368">
            <v>2</v>
          </cell>
          <cell r="L368">
            <v>2</v>
          </cell>
          <cell r="M368" t="str">
            <v>C</v>
          </cell>
          <cell r="N368">
            <v>20</v>
          </cell>
          <cell r="O368">
            <v>40</v>
          </cell>
          <cell r="P368">
            <v>2091.0700000000002</v>
          </cell>
        </row>
        <row r="369">
          <cell r="F369" t="str">
            <v>ГП-134962</v>
          </cell>
          <cell r="G369" t="str">
            <v>Цилиндр навивной RWL 100 Кф D 205 T 60</v>
          </cell>
          <cell r="H369" t="str">
            <v>пач.</v>
          </cell>
          <cell r="J369" t="str">
            <v>*</v>
          </cell>
          <cell r="K369">
            <v>2</v>
          </cell>
          <cell r="L369">
            <v>2</v>
          </cell>
          <cell r="M369" t="str">
            <v>C</v>
          </cell>
          <cell r="N369">
            <v>20</v>
          </cell>
          <cell r="O369">
            <v>40</v>
          </cell>
          <cell r="P369">
            <v>2235.62</v>
          </cell>
        </row>
        <row r="370">
          <cell r="F370" t="str">
            <v>ГП-135321</v>
          </cell>
          <cell r="G370" t="str">
            <v>Цилиндр навивной RWL 100 Кф D 219 T 60</v>
          </cell>
          <cell r="H370" t="str">
            <v>пач.</v>
          </cell>
          <cell r="I370" t="str">
            <v>*</v>
          </cell>
          <cell r="J370" t="str">
            <v>*</v>
          </cell>
          <cell r="K370">
            <v>2</v>
          </cell>
          <cell r="L370">
            <v>2</v>
          </cell>
          <cell r="M370" t="str">
            <v>C</v>
          </cell>
          <cell r="N370">
            <v>20</v>
          </cell>
          <cell r="O370">
            <v>40</v>
          </cell>
          <cell r="P370">
            <v>2393.14</v>
          </cell>
        </row>
        <row r="371">
          <cell r="F371" t="str">
            <v>ГП-134974</v>
          </cell>
          <cell r="G371" t="str">
            <v>Цилиндр навивной RWL 100 Кф D 245 T 60</v>
          </cell>
          <cell r="H371" t="str">
            <v>пач.</v>
          </cell>
          <cell r="J371" t="str">
            <v>*</v>
          </cell>
          <cell r="K371">
            <v>2</v>
          </cell>
          <cell r="L371">
            <v>2</v>
          </cell>
          <cell r="M371" t="str">
            <v>C</v>
          </cell>
          <cell r="N371">
            <v>20</v>
          </cell>
          <cell r="O371">
            <v>40</v>
          </cell>
          <cell r="P371">
            <v>2757.25</v>
          </cell>
        </row>
        <row r="372">
          <cell r="F372" t="str">
            <v>ГП-134823</v>
          </cell>
          <cell r="G372" t="str">
            <v>Цилиндр навивной RWL 100 Кф D 21 T 70</v>
          </cell>
          <cell r="H372" t="str">
            <v>пач.</v>
          </cell>
          <cell r="J372" t="str">
            <v>*</v>
          </cell>
          <cell r="K372">
            <v>5</v>
          </cell>
          <cell r="L372">
            <v>5</v>
          </cell>
          <cell r="M372" t="str">
            <v>C</v>
          </cell>
          <cell r="N372">
            <v>8</v>
          </cell>
          <cell r="O372">
            <v>40</v>
          </cell>
          <cell r="P372">
            <v>989.46</v>
          </cell>
        </row>
        <row r="373">
          <cell r="F373" t="str">
            <v>ГП-231257</v>
          </cell>
          <cell r="G373" t="str">
            <v>Цилиндр навивной RWL 100 Кф D 28 T 70</v>
          </cell>
          <cell r="H373" t="str">
            <v>пач.</v>
          </cell>
          <cell r="J373" t="str">
            <v>*</v>
          </cell>
          <cell r="K373">
            <v>5</v>
          </cell>
          <cell r="L373">
            <v>5</v>
          </cell>
          <cell r="M373" t="str">
            <v>C</v>
          </cell>
          <cell r="N373">
            <v>8</v>
          </cell>
          <cell r="O373">
            <v>40</v>
          </cell>
          <cell r="P373">
            <v>1001.42</v>
          </cell>
        </row>
        <row r="374">
          <cell r="F374" t="str">
            <v>ГП-134831</v>
          </cell>
          <cell r="G374" t="str">
            <v>Цилиндр навивной RWL 100 Кф D 35 T 70</v>
          </cell>
          <cell r="H374" t="str">
            <v>пач.</v>
          </cell>
          <cell r="J374" t="str">
            <v>*</v>
          </cell>
          <cell r="K374">
            <v>5</v>
          </cell>
          <cell r="L374">
            <v>5</v>
          </cell>
          <cell r="M374" t="str">
            <v>C</v>
          </cell>
          <cell r="N374">
            <v>8</v>
          </cell>
          <cell r="O374">
            <v>40</v>
          </cell>
          <cell r="P374">
            <v>1158.23</v>
          </cell>
        </row>
        <row r="375">
          <cell r="F375" t="str">
            <v>ГП-134838</v>
          </cell>
          <cell r="G375" t="str">
            <v>Цилиндр навивной RWL 100 Кф D 42 T 70</v>
          </cell>
          <cell r="H375" t="str">
            <v>пач.</v>
          </cell>
          <cell r="J375" t="str">
            <v>*</v>
          </cell>
          <cell r="K375">
            <v>5</v>
          </cell>
          <cell r="L375">
            <v>5</v>
          </cell>
          <cell r="M375" t="str">
            <v>C</v>
          </cell>
          <cell r="N375">
            <v>8</v>
          </cell>
          <cell r="O375">
            <v>40</v>
          </cell>
          <cell r="P375">
            <v>1310.33</v>
          </cell>
        </row>
        <row r="376">
          <cell r="F376" t="str">
            <v>ГП-134846</v>
          </cell>
          <cell r="G376" t="str">
            <v>Цилиндр навивной RWL 100 Кф D 48 T 70</v>
          </cell>
          <cell r="H376" t="str">
            <v>пач.</v>
          </cell>
          <cell r="J376" t="str">
            <v>*</v>
          </cell>
          <cell r="K376">
            <v>5</v>
          </cell>
          <cell r="L376">
            <v>5</v>
          </cell>
          <cell r="M376" t="str">
            <v>C</v>
          </cell>
          <cell r="N376">
            <v>8</v>
          </cell>
          <cell r="O376">
            <v>40</v>
          </cell>
          <cell r="P376">
            <v>1407.64</v>
          </cell>
        </row>
        <row r="377">
          <cell r="F377" t="str">
            <v>ГП-135262</v>
          </cell>
          <cell r="G377" t="str">
            <v>Цилиндр навивной RWL 100 Кф D 57 T 70</v>
          </cell>
          <cell r="H377" t="str">
            <v>пач.</v>
          </cell>
          <cell r="I377" t="str">
            <v>*</v>
          </cell>
          <cell r="J377" t="str">
            <v>*</v>
          </cell>
          <cell r="K377">
            <v>5</v>
          </cell>
          <cell r="L377">
            <v>5</v>
          </cell>
          <cell r="M377" t="str">
            <v>C</v>
          </cell>
          <cell r="N377">
            <v>8</v>
          </cell>
          <cell r="O377">
            <v>40</v>
          </cell>
          <cell r="P377">
            <v>1505.4</v>
          </cell>
        </row>
        <row r="378">
          <cell r="F378" t="str">
            <v>ГП-135267</v>
          </cell>
          <cell r="G378" t="str">
            <v>Цилиндр навивной RWL 100 Кф D 60 T 70</v>
          </cell>
          <cell r="H378" t="str">
            <v>пач.</v>
          </cell>
          <cell r="I378" t="str">
            <v>*</v>
          </cell>
          <cell r="J378" t="str">
            <v>*</v>
          </cell>
          <cell r="K378">
            <v>4</v>
          </cell>
          <cell r="L378">
            <v>4</v>
          </cell>
          <cell r="M378" t="str">
            <v>C</v>
          </cell>
          <cell r="N378">
            <v>10</v>
          </cell>
          <cell r="O378">
            <v>40</v>
          </cell>
          <cell r="P378">
            <v>1520.35</v>
          </cell>
        </row>
        <row r="379">
          <cell r="F379" t="str">
            <v>ГП-288011</v>
          </cell>
          <cell r="G379" t="str">
            <v>Цилиндр навивной RWL 100 Кф D 64 T 70</v>
          </cell>
          <cell r="H379" t="str">
            <v>пач.</v>
          </cell>
          <cell r="J379" t="str">
            <v>*</v>
          </cell>
          <cell r="K379">
            <v>4</v>
          </cell>
          <cell r="L379">
            <v>4</v>
          </cell>
          <cell r="M379" t="str">
            <v>C</v>
          </cell>
          <cell r="N379">
            <v>10</v>
          </cell>
          <cell r="O379">
            <v>40</v>
          </cell>
          <cell r="P379">
            <v>1556.35</v>
          </cell>
        </row>
        <row r="380">
          <cell r="F380" t="str">
            <v>ГП-135274</v>
          </cell>
          <cell r="G380" t="str">
            <v>Цилиндр навивной RWL 100 Кф D 70 T 70</v>
          </cell>
          <cell r="H380" t="str">
            <v>пач.</v>
          </cell>
          <cell r="I380" t="str">
            <v>*</v>
          </cell>
          <cell r="J380" t="str">
            <v>*</v>
          </cell>
          <cell r="K380">
            <v>4</v>
          </cell>
          <cell r="L380">
            <v>4</v>
          </cell>
          <cell r="M380" t="str">
            <v>C</v>
          </cell>
          <cell r="N380">
            <v>10</v>
          </cell>
          <cell r="O380">
            <v>40</v>
          </cell>
          <cell r="P380">
            <v>1589.64</v>
          </cell>
        </row>
        <row r="381">
          <cell r="F381" t="str">
            <v>ГП-135280</v>
          </cell>
          <cell r="G381" t="str">
            <v>Цилиндр навивной RWL 100 Кф D 76 T 70</v>
          </cell>
          <cell r="H381" t="str">
            <v>пач.</v>
          </cell>
          <cell r="I381" t="str">
            <v>*</v>
          </cell>
          <cell r="J381" t="str">
            <v>*</v>
          </cell>
          <cell r="K381">
            <v>4</v>
          </cell>
          <cell r="L381">
            <v>4</v>
          </cell>
          <cell r="M381" t="str">
            <v>C</v>
          </cell>
          <cell r="N381">
            <v>10</v>
          </cell>
          <cell r="O381">
            <v>40</v>
          </cell>
          <cell r="P381">
            <v>1620.51</v>
          </cell>
        </row>
        <row r="382">
          <cell r="F382" t="str">
            <v>ГП-134884</v>
          </cell>
          <cell r="G382" t="str">
            <v>Цилиндр навивной RWL 100 Кф D 83 T 70</v>
          </cell>
          <cell r="H382" t="str">
            <v>пач.</v>
          </cell>
          <cell r="J382" t="str">
            <v>*</v>
          </cell>
          <cell r="K382">
            <v>4</v>
          </cell>
          <cell r="L382">
            <v>4</v>
          </cell>
          <cell r="M382" t="str">
            <v>C</v>
          </cell>
          <cell r="N382">
            <v>10</v>
          </cell>
          <cell r="O382">
            <v>40</v>
          </cell>
          <cell r="P382">
            <v>1634.6</v>
          </cell>
        </row>
        <row r="383">
          <cell r="F383" t="str">
            <v>ГП-135286</v>
          </cell>
          <cell r="G383" t="str">
            <v>Цилиндр навивной RWL 100 Кф D 89 T 70</v>
          </cell>
          <cell r="H383" t="str">
            <v>пач.</v>
          </cell>
          <cell r="I383" t="str">
            <v>*</v>
          </cell>
          <cell r="J383" t="str">
            <v>*</v>
          </cell>
          <cell r="K383">
            <v>4</v>
          </cell>
          <cell r="L383">
            <v>4</v>
          </cell>
          <cell r="M383" t="str">
            <v>C</v>
          </cell>
          <cell r="N383">
            <v>10</v>
          </cell>
          <cell r="O383">
            <v>40</v>
          </cell>
          <cell r="P383">
            <v>1649.68</v>
          </cell>
        </row>
        <row r="384">
          <cell r="F384" t="str">
            <v>ГП-134900</v>
          </cell>
          <cell r="G384" t="str">
            <v>Цилиндр навивной RWL 100 Кф D 102 T 70</v>
          </cell>
          <cell r="H384" t="str">
            <v>пач.</v>
          </cell>
          <cell r="J384" t="str">
            <v>*</v>
          </cell>
          <cell r="K384">
            <v>3</v>
          </cell>
          <cell r="L384">
            <v>3</v>
          </cell>
          <cell r="M384" t="str">
            <v>C</v>
          </cell>
          <cell r="N384">
            <v>14</v>
          </cell>
          <cell r="O384">
            <v>42</v>
          </cell>
          <cell r="P384">
            <v>1712.86</v>
          </cell>
        </row>
        <row r="385">
          <cell r="F385" t="str">
            <v>ГП-135292</v>
          </cell>
          <cell r="G385" t="str">
            <v>Цилиндр навивной RWL 100 Кф D 108 T 70</v>
          </cell>
          <cell r="H385" t="str">
            <v>пач.</v>
          </cell>
          <cell r="I385" t="str">
            <v>*</v>
          </cell>
          <cell r="J385" t="str">
            <v>*</v>
          </cell>
          <cell r="K385">
            <v>3</v>
          </cell>
          <cell r="L385">
            <v>3</v>
          </cell>
          <cell r="M385" t="str">
            <v>C</v>
          </cell>
          <cell r="N385">
            <v>14</v>
          </cell>
          <cell r="O385">
            <v>42</v>
          </cell>
          <cell r="P385">
            <v>1741.74</v>
          </cell>
        </row>
        <row r="386">
          <cell r="F386" t="str">
            <v>ГП-135298</v>
          </cell>
          <cell r="G386" t="str">
            <v>Цилиндр навивной RWL 100 Кф D 114 T 70</v>
          </cell>
          <cell r="H386" t="str">
            <v>пач.</v>
          </cell>
          <cell r="I386" t="str">
            <v>*</v>
          </cell>
          <cell r="J386" t="str">
            <v>*</v>
          </cell>
          <cell r="K386">
            <v>3</v>
          </cell>
          <cell r="L386">
            <v>3</v>
          </cell>
          <cell r="M386" t="str">
            <v>C</v>
          </cell>
          <cell r="N386">
            <v>14</v>
          </cell>
          <cell r="O386">
            <v>42</v>
          </cell>
          <cell r="P386">
            <v>1800.5</v>
          </cell>
        </row>
        <row r="387">
          <cell r="F387" t="str">
            <v>ГП-135304</v>
          </cell>
          <cell r="G387" t="str">
            <v>Цилиндр навивной RWL 100 Кф D 133 T 70</v>
          </cell>
          <cell r="H387" t="str">
            <v>пач.</v>
          </cell>
          <cell r="I387" t="str">
            <v>*</v>
          </cell>
          <cell r="J387" t="str">
            <v>*</v>
          </cell>
          <cell r="K387">
            <v>3</v>
          </cell>
          <cell r="L387">
            <v>3</v>
          </cell>
          <cell r="M387" t="str">
            <v>C</v>
          </cell>
          <cell r="N387">
            <v>14</v>
          </cell>
          <cell r="O387">
            <v>42</v>
          </cell>
          <cell r="P387">
            <v>1879.19</v>
          </cell>
        </row>
        <row r="388">
          <cell r="F388" t="str">
            <v>ГП-134932</v>
          </cell>
          <cell r="G388" t="str">
            <v>Цилиндр навивной RWL 100 Кф D 140 T 70</v>
          </cell>
          <cell r="H388" t="str">
            <v>пач.</v>
          </cell>
          <cell r="J388" t="str">
            <v>*</v>
          </cell>
          <cell r="K388">
            <v>3</v>
          </cell>
          <cell r="L388">
            <v>3</v>
          </cell>
          <cell r="M388" t="str">
            <v>C</v>
          </cell>
          <cell r="N388">
            <v>14</v>
          </cell>
          <cell r="O388">
            <v>42</v>
          </cell>
          <cell r="P388">
            <v>1969.54</v>
          </cell>
        </row>
        <row r="389">
          <cell r="F389" t="str">
            <v>ГП-135310</v>
          </cell>
          <cell r="G389" t="str">
            <v>Цилиндр навивной RWL 100 Кф D 159 T 70</v>
          </cell>
          <cell r="H389" t="str">
            <v>пач.</v>
          </cell>
          <cell r="I389" t="str">
            <v>*</v>
          </cell>
          <cell r="J389" t="str">
            <v>*</v>
          </cell>
          <cell r="K389">
            <v>3</v>
          </cell>
          <cell r="L389">
            <v>3</v>
          </cell>
          <cell r="M389" t="str">
            <v>C</v>
          </cell>
          <cell r="N389">
            <v>14</v>
          </cell>
          <cell r="O389">
            <v>42</v>
          </cell>
          <cell r="P389">
            <v>2081.9499999999998</v>
          </cell>
        </row>
        <row r="390">
          <cell r="F390" t="str">
            <v>ГП-135316</v>
          </cell>
          <cell r="G390" t="str">
            <v>Цилиндр навивной RWL 100 Кф D 169 T 70</v>
          </cell>
          <cell r="H390" t="str">
            <v>пач.</v>
          </cell>
          <cell r="I390" t="str">
            <v>*</v>
          </cell>
          <cell r="J390" t="str">
            <v>*</v>
          </cell>
          <cell r="K390">
            <v>2</v>
          </cell>
          <cell r="L390">
            <v>2</v>
          </cell>
          <cell r="M390" t="str">
            <v>C</v>
          </cell>
          <cell r="N390">
            <v>20</v>
          </cell>
          <cell r="O390">
            <v>40</v>
          </cell>
          <cell r="P390">
            <v>2170.89</v>
          </cell>
        </row>
        <row r="391">
          <cell r="F391" t="str">
            <v>ГП-134955</v>
          </cell>
          <cell r="G391" t="str">
            <v>Цилиндр навивной RWL 100 Кф D 194 T 70</v>
          </cell>
          <cell r="H391" t="str">
            <v>пач.</v>
          </cell>
          <cell r="J391" t="str">
            <v>*</v>
          </cell>
          <cell r="K391">
            <v>2</v>
          </cell>
          <cell r="L391">
            <v>2</v>
          </cell>
          <cell r="M391" t="str">
            <v>C</v>
          </cell>
          <cell r="N391">
            <v>20</v>
          </cell>
          <cell r="O391">
            <v>40</v>
          </cell>
          <cell r="P391">
            <v>2350.31</v>
          </cell>
        </row>
        <row r="392">
          <cell r="F392" t="str">
            <v>ГП-134963</v>
          </cell>
          <cell r="G392" t="str">
            <v>Цилиндр навивной RWL 100 Кф D 205 T 70</v>
          </cell>
          <cell r="H392" t="str">
            <v>пач.</v>
          </cell>
          <cell r="J392" t="str">
            <v>*</v>
          </cell>
          <cell r="K392">
            <v>2</v>
          </cell>
          <cell r="L392">
            <v>2</v>
          </cell>
          <cell r="M392" t="str">
            <v>C</v>
          </cell>
          <cell r="N392">
            <v>20</v>
          </cell>
          <cell r="O392">
            <v>40</v>
          </cell>
          <cell r="P392">
            <v>2494.59</v>
          </cell>
        </row>
        <row r="393">
          <cell r="F393" t="str">
            <v>ГП-134969</v>
          </cell>
          <cell r="G393" t="str">
            <v>Цилиндр навивной RWL 100 Кф D 219 T 70</v>
          </cell>
          <cell r="H393" t="str">
            <v>пач.</v>
          </cell>
          <cell r="J393" t="str">
            <v>*</v>
          </cell>
          <cell r="K393">
            <v>2</v>
          </cell>
          <cell r="L393">
            <v>2</v>
          </cell>
          <cell r="M393" t="str">
            <v>C</v>
          </cell>
          <cell r="N393">
            <v>20</v>
          </cell>
          <cell r="O393">
            <v>40</v>
          </cell>
          <cell r="P393">
            <v>2695.5</v>
          </cell>
        </row>
        <row r="394">
          <cell r="F394" t="str">
            <v>ГП-134975</v>
          </cell>
          <cell r="G394" t="str">
            <v>Цилиндр навивной RWL 100 Кф D 245 T 70</v>
          </cell>
          <cell r="H394" t="str">
            <v>пач.</v>
          </cell>
          <cell r="J394" t="str">
            <v>*</v>
          </cell>
          <cell r="K394">
            <v>2</v>
          </cell>
          <cell r="L394">
            <v>2</v>
          </cell>
          <cell r="M394" t="str">
            <v>C</v>
          </cell>
          <cell r="N394">
            <v>20</v>
          </cell>
          <cell r="O394">
            <v>40</v>
          </cell>
          <cell r="P394">
            <v>3044.53</v>
          </cell>
        </row>
        <row r="395">
          <cell r="F395" t="str">
            <v>ГП-136511</v>
          </cell>
          <cell r="G395" t="str">
            <v>Цилиндр навивной RWL 100 Кф D 21 T 80</v>
          </cell>
          <cell r="H395" t="str">
            <v>пач.</v>
          </cell>
          <cell r="J395" t="str">
            <v>*</v>
          </cell>
          <cell r="K395">
            <v>4</v>
          </cell>
          <cell r="L395">
            <v>4</v>
          </cell>
          <cell r="M395" t="str">
            <v>C</v>
          </cell>
          <cell r="N395">
            <v>10</v>
          </cell>
          <cell r="O395">
            <v>40</v>
          </cell>
          <cell r="P395">
            <v>1148.54</v>
          </cell>
        </row>
        <row r="396">
          <cell r="F396" t="str">
            <v>ГП-229605</v>
          </cell>
          <cell r="G396" t="str">
            <v>Цилиндр навивной RWL 100 Кф D 28 T 80</v>
          </cell>
          <cell r="H396" t="str">
            <v>пач.</v>
          </cell>
          <cell r="J396" t="str">
            <v>*</v>
          </cell>
          <cell r="K396">
            <v>4</v>
          </cell>
          <cell r="L396">
            <v>4</v>
          </cell>
          <cell r="M396" t="str">
            <v>C</v>
          </cell>
          <cell r="N396">
            <v>10</v>
          </cell>
          <cell r="O396">
            <v>40</v>
          </cell>
          <cell r="P396">
            <v>1163.2</v>
          </cell>
        </row>
        <row r="397">
          <cell r="F397" t="str">
            <v>ГП-134832</v>
          </cell>
          <cell r="G397" t="str">
            <v>Цилиндр навивной RWL 100 Кф D 35 T 80</v>
          </cell>
          <cell r="H397" t="str">
            <v>пач.</v>
          </cell>
          <cell r="J397" t="str">
            <v>*</v>
          </cell>
          <cell r="K397">
            <v>4</v>
          </cell>
          <cell r="L397">
            <v>4</v>
          </cell>
          <cell r="M397" t="str">
            <v>C</v>
          </cell>
          <cell r="N397">
            <v>10</v>
          </cell>
          <cell r="O397">
            <v>40</v>
          </cell>
          <cell r="P397">
            <v>1346.04</v>
          </cell>
        </row>
        <row r="398">
          <cell r="F398" t="str">
            <v>ГП-134839</v>
          </cell>
          <cell r="G398" t="str">
            <v>Цилиндр навивной RWL 100 Кф D 42 T 80</v>
          </cell>
          <cell r="H398" t="str">
            <v>пач.</v>
          </cell>
          <cell r="J398" t="str">
            <v>*</v>
          </cell>
          <cell r="K398">
            <v>4</v>
          </cell>
          <cell r="L398">
            <v>4</v>
          </cell>
          <cell r="M398" t="str">
            <v>C</v>
          </cell>
          <cell r="N398">
            <v>10</v>
          </cell>
          <cell r="O398">
            <v>40</v>
          </cell>
          <cell r="P398">
            <v>1518.49</v>
          </cell>
        </row>
        <row r="399">
          <cell r="F399" t="str">
            <v>ГП-248211</v>
          </cell>
          <cell r="G399" t="str">
            <v>Цилиндр навивной RWL 100 Кф D 45 T 80</v>
          </cell>
          <cell r="H399" t="str">
            <v>пач.</v>
          </cell>
          <cell r="J399" t="str">
            <v>*</v>
          </cell>
          <cell r="K399">
            <v>4</v>
          </cell>
          <cell r="L399">
            <v>4</v>
          </cell>
          <cell r="M399" t="str">
            <v>C</v>
          </cell>
          <cell r="N399">
            <v>10</v>
          </cell>
          <cell r="O399">
            <v>40</v>
          </cell>
          <cell r="P399">
            <v>1576.41</v>
          </cell>
        </row>
        <row r="400">
          <cell r="F400" t="str">
            <v>ГП-134847</v>
          </cell>
          <cell r="G400" t="str">
            <v>Цилиндр навивной RWL 100 Кф D 48 T 80</v>
          </cell>
          <cell r="H400" t="str">
            <v>пач.</v>
          </cell>
          <cell r="J400" t="str">
            <v>*</v>
          </cell>
          <cell r="K400">
            <v>4</v>
          </cell>
          <cell r="L400">
            <v>4</v>
          </cell>
          <cell r="M400" t="str">
            <v>C</v>
          </cell>
          <cell r="N400">
            <v>10</v>
          </cell>
          <cell r="O400">
            <v>40</v>
          </cell>
          <cell r="P400">
            <v>1634.6</v>
          </cell>
        </row>
        <row r="401">
          <cell r="F401" t="str">
            <v>ГП-135263</v>
          </cell>
          <cell r="G401" t="str">
            <v>Цилиндр навивной RWL 100 Кф D 57 T 80</v>
          </cell>
          <cell r="H401" t="str">
            <v>пач.</v>
          </cell>
          <cell r="I401" t="str">
            <v>*</v>
          </cell>
          <cell r="J401" t="str">
            <v>*</v>
          </cell>
          <cell r="K401">
            <v>4</v>
          </cell>
          <cell r="L401">
            <v>4</v>
          </cell>
          <cell r="M401" t="str">
            <v>C</v>
          </cell>
          <cell r="N401">
            <v>10</v>
          </cell>
          <cell r="O401">
            <v>40</v>
          </cell>
          <cell r="P401">
            <v>1736.33</v>
          </cell>
        </row>
        <row r="402">
          <cell r="F402" t="str">
            <v>ГП-135268</v>
          </cell>
          <cell r="G402" t="str">
            <v>Цилиндр навивной RWL 100 Кф D 60 T 80</v>
          </cell>
          <cell r="H402" t="str">
            <v>пач.</v>
          </cell>
          <cell r="I402" t="str">
            <v>*</v>
          </cell>
          <cell r="J402" t="str">
            <v>*</v>
          </cell>
          <cell r="K402">
            <v>4</v>
          </cell>
          <cell r="L402">
            <v>4</v>
          </cell>
          <cell r="M402" t="str">
            <v>C</v>
          </cell>
          <cell r="N402">
            <v>10</v>
          </cell>
          <cell r="O402">
            <v>40</v>
          </cell>
          <cell r="P402">
            <v>1758.67</v>
          </cell>
        </row>
        <row r="403">
          <cell r="F403" t="str">
            <v>ГП-135275</v>
          </cell>
          <cell r="G403" t="str">
            <v>Цилиндр навивной RWL 100 Кф D 70 T 80</v>
          </cell>
          <cell r="H403" t="str">
            <v>пач.</v>
          </cell>
          <cell r="I403" t="str">
            <v>*</v>
          </cell>
          <cell r="J403" t="str">
            <v>*</v>
          </cell>
          <cell r="K403">
            <v>4</v>
          </cell>
          <cell r="L403">
            <v>4</v>
          </cell>
          <cell r="M403" t="str">
            <v>C</v>
          </cell>
          <cell r="N403">
            <v>10</v>
          </cell>
          <cell r="O403">
            <v>40</v>
          </cell>
          <cell r="P403">
            <v>1822.85</v>
          </cell>
        </row>
        <row r="404">
          <cell r="F404" t="str">
            <v>ГП-135281</v>
          </cell>
          <cell r="G404" t="str">
            <v>Цилиндр навивной RWL 100 Кф D 76 T 80</v>
          </cell>
          <cell r="H404" t="str">
            <v>пач.</v>
          </cell>
          <cell r="I404" t="str">
            <v>*</v>
          </cell>
          <cell r="J404" t="str">
            <v>*</v>
          </cell>
          <cell r="K404">
            <v>3</v>
          </cell>
          <cell r="L404">
            <v>3</v>
          </cell>
          <cell r="M404" t="str">
            <v>C</v>
          </cell>
          <cell r="N404">
            <v>14</v>
          </cell>
          <cell r="O404">
            <v>42</v>
          </cell>
          <cell r="P404">
            <v>1856.85</v>
          </cell>
        </row>
        <row r="405">
          <cell r="F405" t="str">
            <v>ГП-134885</v>
          </cell>
          <cell r="G405" t="str">
            <v>Цилиндр навивной RWL 100 Кф D 83 T 80</v>
          </cell>
          <cell r="H405" t="str">
            <v>пач.</v>
          </cell>
          <cell r="J405" t="str">
            <v>*</v>
          </cell>
          <cell r="K405">
            <v>3</v>
          </cell>
          <cell r="L405">
            <v>3</v>
          </cell>
          <cell r="M405" t="str">
            <v>C</v>
          </cell>
          <cell r="N405">
            <v>14</v>
          </cell>
          <cell r="O405">
            <v>42</v>
          </cell>
          <cell r="P405">
            <v>1872.51</v>
          </cell>
        </row>
        <row r="406">
          <cell r="F406" t="str">
            <v>ГП-135287</v>
          </cell>
          <cell r="G406" t="str">
            <v>Цилиндр навивной RWL 100 Кф D 89 T 80</v>
          </cell>
          <cell r="H406" t="str">
            <v>пач.</v>
          </cell>
          <cell r="I406" t="str">
            <v>*</v>
          </cell>
          <cell r="J406" t="str">
            <v>*</v>
          </cell>
          <cell r="K406">
            <v>3</v>
          </cell>
          <cell r="L406">
            <v>3</v>
          </cell>
          <cell r="M406" t="str">
            <v>C</v>
          </cell>
          <cell r="N406">
            <v>14</v>
          </cell>
          <cell r="O406">
            <v>42</v>
          </cell>
          <cell r="P406">
            <v>1893.28</v>
          </cell>
        </row>
        <row r="407">
          <cell r="F407" t="str">
            <v>ГП-134901</v>
          </cell>
          <cell r="G407" t="str">
            <v>Цилиндр навивной RWL 100 Кф D 102 T 80</v>
          </cell>
          <cell r="H407" t="str">
            <v>пач.</v>
          </cell>
          <cell r="J407" t="str">
            <v>*</v>
          </cell>
          <cell r="K407">
            <v>3</v>
          </cell>
          <cell r="L407">
            <v>3</v>
          </cell>
          <cell r="M407" t="str">
            <v>C</v>
          </cell>
          <cell r="N407">
            <v>14</v>
          </cell>
          <cell r="O407">
            <v>42</v>
          </cell>
          <cell r="P407">
            <v>1917.61</v>
          </cell>
        </row>
        <row r="408">
          <cell r="F408" t="str">
            <v>ГП-135293</v>
          </cell>
          <cell r="G408" t="str">
            <v>Цилиндр навивной RWL 100 Кф D 108 T 80</v>
          </cell>
          <cell r="H408" t="str">
            <v>пач.</v>
          </cell>
          <cell r="I408" t="str">
            <v>*</v>
          </cell>
          <cell r="J408" t="str">
            <v>*</v>
          </cell>
          <cell r="K408">
            <v>3</v>
          </cell>
          <cell r="L408">
            <v>3</v>
          </cell>
          <cell r="M408" t="str">
            <v>C</v>
          </cell>
          <cell r="N408">
            <v>14</v>
          </cell>
          <cell r="O408">
            <v>42</v>
          </cell>
          <cell r="P408">
            <v>1977.38</v>
          </cell>
        </row>
        <row r="409">
          <cell r="F409" t="str">
            <v>ГП-135299</v>
          </cell>
          <cell r="G409" t="str">
            <v>Цилиндр навивной RWL 100 Кф D 114 T 80</v>
          </cell>
          <cell r="H409" t="str">
            <v>пач.</v>
          </cell>
          <cell r="I409" t="str">
            <v>*</v>
          </cell>
          <cell r="J409" t="str">
            <v>*</v>
          </cell>
          <cell r="K409">
            <v>3</v>
          </cell>
          <cell r="L409">
            <v>3</v>
          </cell>
          <cell r="M409" t="str">
            <v>C</v>
          </cell>
          <cell r="N409">
            <v>14</v>
          </cell>
          <cell r="O409">
            <v>42</v>
          </cell>
          <cell r="P409">
            <v>2036.56</v>
          </cell>
        </row>
        <row r="410">
          <cell r="F410" t="str">
            <v>ГП-135305</v>
          </cell>
          <cell r="G410" t="str">
            <v>Цилиндр навивной RWL 100 Кф D 133 T 80</v>
          </cell>
          <cell r="H410" t="str">
            <v>пач.</v>
          </cell>
          <cell r="I410" t="str">
            <v>*</v>
          </cell>
          <cell r="J410" t="str">
            <v>*</v>
          </cell>
          <cell r="K410">
            <v>3</v>
          </cell>
          <cell r="L410">
            <v>3</v>
          </cell>
          <cell r="M410" t="str">
            <v>C</v>
          </cell>
          <cell r="N410">
            <v>14</v>
          </cell>
          <cell r="O410">
            <v>42</v>
          </cell>
          <cell r="P410">
            <v>2114.5300000000002</v>
          </cell>
        </row>
        <row r="411">
          <cell r="F411" t="str">
            <v>ГП-134933</v>
          </cell>
          <cell r="G411" t="str">
            <v>Цилиндр навивной RWL 100 Кф D 140 T 80</v>
          </cell>
          <cell r="H411" t="str">
            <v>пач.</v>
          </cell>
          <cell r="J411" t="str">
            <v>*</v>
          </cell>
          <cell r="K411">
            <v>3</v>
          </cell>
          <cell r="L411">
            <v>3</v>
          </cell>
          <cell r="M411" t="str">
            <v>C</v>
          </cell>
          <cell r="N411">
            <v>14</v>
          </cell>
          <cell r="O411">
            <v>42</v>
          </cell>
          <cell r="P411">
            <v>2207.44</v>
          </cell>
        </row>
        <row r="412">
          <cell r="F412" t="str">
            <v>ГП-135311</v>
          </cell>
          <cell r="G412" t="str">
            <v>Цилиндр навивной RWL 100 Кф D 159 T 80</v>
          </cell>
          <cell r="H412" t="str">
            <v>пач.</v>
          </cell>
          <cell r="I412" t="str">
            <v>*</v>
          </cell>
          <cell r="J412" t="str">
            <v>*</v>
          </cell>
          <cell r="K412">
            <v>2</v>
          </cell>
          <cell r="L412">
            <v>2</v>
          </cell>
          <cell r="M412" t="str">
            <v>C</v>
          </cell>
          <cell r="N412">
            <v>20</v>
          </cell>
          <cell r="O412">
            <v>40</v>
          </cell>
          <cell r="P412">
            <v>2319.5700000000002</v>
          </cell>
        </row>
        <row r="413">
          <cell r="F413" t="str">
            <v>ГП-135317</v>
          </cell>
          <cell r="G413" t="str">
            <v>Цилиндр навивной RWL 100 Кф D 169 T 80</v>
          </cell>
          <cell r="H413" t="str">
            <v>пач.</v>
          </cell>
          <cell r="I413" t="str">
            <v>*</v>
          </cell>
          <cell r="J413" t="str">
            <v>*</v>
          </cell>
          <cell r="K413">
            <v>2</v>
          </cell>
          <cell r="L413">
            <v>2</v>
          </cell>
          <cell r="M413" t="str">
            <v>C</v>
          </cell>
          <cell r="N413">
            <v>20</v>
          </cell>
          <cell r="O413">
            <v>40</v>
          </cell>
          <cell r="P413">
            <v>2411.63</v>
          </cell>
        </row>
        <row r="414">
          <cell r="F414" t="str">
            <v>ГП-134956</v>
          </cell>
          <cell r="G414" t="str">
            <v>Цилиндр навивной RWL 100 Кф D 194 T 80</v>
          </cell>
          <cell r="H414" t="str">
            <v>пач.</v>
          </cell>
          <cell r="J414" t="str">
            <v>*</v>
          </cell>
          <cell r="K414">
            <v>2</v>
          </cell>
          <cell r="L414">
            <v>2</v>
          </cell>
          <cell r="M414" t="str">
            <v>C</v>
          </cell>
          <cell r="N414">
            <v>20</v>
          </cell>
          <cell r="O414">
            <v>40</v>
          </cell>
          <cell r="P414">
            <v>2607.85</v>
          </cell>
        </row>
        <row r="415">
          <cell r="F415" t="str">
            <v>ГП-134964</v>
          </cell>
          <cell r="G415" t="str">
            <v>Цилиндр навивной RWL 100 Кф D 205 T 80</v>
          </cell>
          <cell r="H415" t="str">
            <v>пач.</v>
          </cell>
          <cell r="J415" t="str">
            <v>*</v>
          </cell>
          <cell r="K415">
            <v>2</v>
          </cell>
          <cell r="L415">
            <v>2</v>
          </cell>
          <cell r="M415" t="str">
            <v>C</v>
          </cell>
          <cell r="N415">
            <v>20</v>
          </cell>
          <cell r="O415">
            <v>40</v>
          </cell>
          <cell r="P415">
            <v>2806.63</v>
          </cell>
        </row>
        <row r="416">
          <cell r="F416" t="str">
            <v>ГП-134970</v>
          </cell>
          <cell r="G416" t="str">
            <v>Цилиндр навивной RWL 100 Кф D 219 T 80</v>
          </cell>
          <cell r="H416" t="str">
            <v>пач.</v>
          </cell>
          <cell r="J416" t="str">
            <v>*</v>
          </cell>
          <cell r="K416">
            <v>2</v>
          </cell>
          <cell r="L416">
            <v>2</v>
          </cell>
          <cell r="M416" t="str">
            <v>C</v>
          </cell>
          <cell r="N416">
            <v>20</v>
          </cell>
          <cell r="O416">
            <v>40</v>
          </cell>
          <cell r="P416">
            <v>3017.63</v>
          </cell>
        </row>
        <row r="417">
          <cell r="F417" t="str">
            <v>no code</v>
          </cell>
          <cell r="G417" t="str">
            <v>Цилиндр навивной RWL 100 Кф D 245 T 80</v>
          </cell>
          <cell r="H417" t="str">
            <v>пач.</v>
          </cell>
          <cell r="J417" t="str">
            <v>*</v>
          </cell>
          <cell r="K417">
            <v>2</v>
          </cell>
          <cell r="L417">
            <v>2</v>
          </cell>
          <cell r="M417" t="str">
            <v>C</v>
          </cell>
          <cell r="N417">
            <v>20</v>
          </cell>
          <cell r="O417">
            <v>40</v>
          </cell>
          <cell r="P417">
            <v>3405.5</v>
          </cell>
        </row>
        <row r="418">
          <cell r="F418" t="str">
            <v>ГП-134833</v>
          </cell>
          <cell r="G418" t="str">
            <v>Цилиндр навивной RWL 100 Кф D 35 T 90</v>
          </cell>
          <cell r="H418" t="str">
            <v>пач.</v>
          </cell>
          <cell r="J418" t="str">
            <v>*</v>
          </cell>
          <cell r="K418">
            <v>4</v>
          </cell>
          <cell r="L418">
            <v>4</v>
          </cell>
          <cell r="M418" t="str">
            <v>C</v>
          </cell>
          <cell r="N418">
            <v>10</v>
          </cell>
          <cell r="O418">
            <v>40</v>
          </cell>
          <cell r="P418">
            <v>1614.26</v>
          </cell>
        </row>
        <row r="419">
          <cell r="F419" t="str">
            <v>ГП-134840</v>
          </cell>
          <cell r="G419" t="str">
            <v>Цилиндр навивной RWL 100 Кф D 42 T 90</v>
          </cell>
          <cell r="H419" t="str">
            <v>пач.</v>
          </cell>
          <cell r="J419" t="str">
            <v>*</v>
          </cell>
          <cell r="K419">
            <v>4</v>
          </cell>
          <cell r="L419">
            <v>4</v>
          </cell>
          <cell r="M419" t="str">
            <v>C</v>
          </cell>
          <cell r="N419">
            <v>10</v>
          </cell>
          <cell r="O419">
            <v>40</v>
          </cell>
          <cell r="P419">
            <v>1743.3</v>
          </cell>
        </row>
        <row r="420">
          <cell r="F420" t="str">
            <v>ГП-134848</v>
          </cell>
          <cell r="G420" t="str">
            <v>Цилиндр навивной RWL 100 Кф D 48 T 90</v>
          </cell>
          <cell r="H420" t="str">
            <v>пач.</v>
          </cell>
          <cell r="J420" t="str">
            <v>*</v>
          </cell>
          <cell r="K420">
            <v>4</v>
          </cell>
          <cell r="L420">
            <v>4</v>
          </cell>
          <cell r="M420" t="str">
            <v>C</v>
          </cell>
          <cell r="N420">
            <v>10</v>
          </cell>
          <cell r="O420">
            <v>40</v>
          </cell>
          <cell r="P420">
            <v>1876.92</v>
          </cell>
        </row>
        <row r="421">
          <cell r="F421" t="str">
            <v>ГП-134856</v>
          </cell>
          <cell r="G421" t="str">
            <v>Цилиндр навивной RWL 100 Кф D 57 T 90</v>
          </cell>
          <cell r="H421" t="str">
            <v>пач.</v>
          </cell>
          <cell r="J421" t="str">
            <v>*</v>
          </cell>
          <cell r="K421">
            <v>3</v>
          </cell>
          <cell r="L421">
            <v>3</v>
          </cell>
          <cell r="M421" t="str">
            <v>C</v>
          </cell>
          <cell r="N421">
            <v>14</v>
          </cell>
          <cell r="O421">
            <v>42</v>
          </cell>
          <cell r="P421">
            <v>1997.43</v>
          </cell>
        </row>
        <row r="422">
          <cell r="F422" t="str">
            <v>ГП-134862</v>
          </cell>
          <cell r="G422" t="str">
            <v>Цилиндр навивной RWL 100 Кф D 60 T 90</v>
          </cell>
          <cell r="H422" t="str">
            <v>пач.</v>
          </cell>
          <cell r="J422" t="str">
            <v>*</v>
          </cell>
          <cell r="K422">
            <v>3</v>
          </cell>
          <cell r="L422">
            <v>3</v>
          </cell>
          <cell r="M422" t="str">
            <v>C</v>
          </cell>
          <cell r="N422">
            <v>14</v>
          </cell>
          <cell r="O422">
            <v>42</v>
          </cell>
          <cell r="P422">
            <v>2023.19</v>
          </cell>
        </row>
        <row r="423">
          <cell r="F423" t="str">
            <v>ГП-259054</v>
          </cell>
          <cell r="G423" t="str">
            <v>Цилиндр навивной RWL 100 Кф D 64 T 90</v>
          </cell>
          <cell r="H423" t="str">
            <v>пач.</v>
          </cell>
          <cell r="J423" t="str">
            <v>*</v>
          </cell>
          <cell r="K423">
            <v>3</v>
          </cell>
          <cell r="L423">
            <v>3</v>
          </cell>
          <cell r="M423" t="str">
            <v>C</v>
          </cell>
          <cell r="N423">
            <v>14</v>
          </cell>
          <cell r="O423">
            <v>42</v>
          </cell>
          <cell r="P423">
            <v>2061.04</v>
          </cell>
        </row>
        <row r="424">
          <cell r="F424" t="str">
            <v>ГП-134870</v>
          </cell>
          <cell r="G424" t="str">
            <v>Цилиндр навивной RWL 100 Кф D 70 T 90</v>
          </cell>
          <cell r="H424" t="str">
            <v>пач.</v>
          </cell>
          <cell r="J424" t="str">
            <v>*</v>
          </cell>
          <cell r="K424">
            <v>3</v>
          </cell>
          <cell r="L424">
            <v>3</v>
          </cell>
          <cell r="M424" t="str">
            <v>C</v>
          </cell>
          <cell r="N424">
            <v>14</v>
          </cell>
          <cell r="O424">
            <v>42</v>
          </cell>
          <cell r="P424">
            <v>2096.0300000000002</v>
          </cell>
        </row>
        <row r="425">
          <cell r="F425" t="str">
            <v>ГП-134878</v>
          </cell>
          <cell r="G425" t="str">
            <v>Цилиндр навивной RWL 100 Кф D 76 T 90</v>
          </cell>
          <cell r="H425" t="str">
            <v>пач.</v>
          </cell>
          <cell r="J425" t="str">
            <v>*</v>
          </cell>
          <cell r="K425">
            <v>3</v>
          </cell>
          <cell r="L425">
            <v>3</v>
          </cell>
          <cell r="M425" t="str">
            <v>C</v>
          </cell>
          <cell r="N425">
            <v>14</v>
          </cell>
          <cell r="O425">
            <v>42</v>
          </cell>
          <cell r="P425">
            <v>2137.4499999999998</v>
          </cell>
        </row>
        <row r="426">
          <cell r="F426" t="str">
            <v>ГП-134886</v>
          </cell>
          <cell r="G426" t="str">
            <v>Цилиндр навивной RWL 100 Кф D 83 T 90</v>
          </cell>
          <cell r="H426" t="str">
            <v>пач.</v>
          </cell>
          <cell r="J426" t="str">
            <v>*</v>
          </cell>
          <cell r="K426">
            <v>3</v>
          </cell>
          <cell r="L426">
            <v>3</v>
          </cell>
          <cell r="M426" t="str">
            <v>C</v>
          </cell>
          <cell r="N426">
            <v>14</v>
          </cell>
          <cell r="O426">
            <v>42</v>
          </cell>
          <cell r="P426">
            <v>2185.9499999999998</v>
          </cell>
        </row>
        <row r="427">
          <cell r="F427" t="str">
            <v>ГП-134894</v>
          </cell>
          <cell r="G427" t="str">
            <v>Цилиндр навивной RWL 100 Кф D 89 T 90</v>
          </cell>
          <cell r="H427" t="str">
            <v>пач.</v>
          </cell>
          <cell r="J427" t="str">
            <v>*</v>
          </cell>
          <cell r="K427">
            <v>3</v>
          </cell>
          <cell r="L427">
            <v>3</v>
          </cell>
          <cell r="M427" t="str">
            <v>C</v>
          </cell>
          <cell r="N427">
            <v>14</v>
          </cell>
          <cell r="O427">
            <v>42</v>
          </cell>
          <cell r="P427">
            <v>2231.63</v>
          </cell>
        </row>
        <row r="428">
          <cell r="F428" t="str">
            <v>ГП-134902</v>
          </cell>
          <cell r="G428" t="str">
            <v>Цилиндр навивной RWL 100 Кф D 102 T 90</v>
          </cell>
          <cell r="H428" t="str">
            <v>пач.</v>
          </cell>
          <cell r="J428" t="str">
            <v>*</v>
          </cell>
          <cell r="K428">
            <v>3</v>
          </cell>
          <cell r="L428">
            <v>3</v>
          </cell>
          <cell r="M428" t="str">
            <v>C</v>
          </cell>
          <cell r="N428">
            <v>14</v>
          </cell>
          <cell r="O428">
            <v>42</v>
          </cell>
          <cell r="P428">
            <v>2277.89</v>
          </cell>
        </row>
        <row r="429">
          <cell r="F429" t="str">
            <v>ГП-134910</v>
          </cell>
          <cell r="G429" t="str">
            <v>Цилиндр навивной RWL 100 Кф D 108 T 90</v>
          </cell>
          <cell r="H429" t="str">
            <v>пач.</v>
          </cell>
          <cell r="J429" t="str">
            <v>*</v>
          </cell>
          <cell r="K429">
            <v>3</v>
          </cell>
          <cell r="L429">
            <v>3</v>
          </cell>
          <cell r="M429" t="str">
            <v>C</v>
          </cell>
          <cell r="N429">
            <v>14</v>
          </cell>
          <cell r="O429">
            <v>42</v>
          </cell>
          <cell r="P429">
            <v>2337.08</v>
          </cell>
        </row>
        <row r="430">
          <cell r="F430" t="str">
            <v>ГП-134918</v>
          </cell>
          <cell r="G430" t="str">
            <v>Цилиндр навивной RWL 100 Кф D 114 T 90</v>
          </cell>
          <cell r="H430" t="str">
            <v>пач.</v>
          </cell>
          <cell r="J430" t="str">
            <v>*</v>
          </cell>
          <cell r="K430">
            <v>3</v>
          </cell>
          <cell r="L430">
            <v>3</v>
          </cell>
          <cell r="M430" t="str">
            <v>C</v>
          </cell>
          <cell r="N430">
            <v>14</v>
          </cell>
          <cell r="O430">
            <v>42</v>
          </cell>
          <cell r="P430">
            <v>2443.5100000000002</v>
          </cell>
        </row>
        <row r="431">
          <cell r="F431" t="str">
            <v>ГП-134926</v>
          </cell>
          <cell r="G431" t="str">
            <v>Цилиндр навивной RWL 100 Кф D 133 T 90</v>
          </cell>
          <cell r="H431" t="str">
            <v>пач.</v>
          </cell>
          <cell r="J431" t="str">
            <v>*</v>
          </cell>
          <cell r="K431">
            <v>2</v>
          </cell>
          <cell r="L431">
            <v>2</v>
          </cell>
          <cell r="M431" t="str">
            <v>C</v>
          </cell>
          <cell r="N431">
            <v>20</v>
          </cell>
          <cell r="O431">
            <v>40</v>
          </cell>
          <cell r="P431">
            <v>2546.2399999999998</v>
          </cell>
        </row>
        <row r="432">
          <cell r="F432" t="str">
            <v>ГП-134934</v>
          </cell>
          <cell r="G432" t="str">
            <v>Цилиндр навивной RWL 100 Кф D 140 T 90</v>
          </cell>
          <cell r="H432" t="str">
            <v>пач.</v>
          </cell>
          <cell r="J432" t="str">
            <v>*</v>
          </cell>
          <cell r="K432">
            <v>2</v>
          </cell>
          <cell r="L432">
            <v>2</v>
          </cell>
          <cell r="M432" t="str">
            <v>C</v>
          </cell>
          <cell r="N432">
            <v>20</v>
          </cell>
          <cell r="O432">
            <v>40</v>
          </cell>
          <cell r="P432">
            <v>2637.59</v>
          </cell>
        </row>
        <row r="433">
          <cell r="F433" t="str">
            <v>ГП-134942</v>
          </cell>
          <cell r="G433" t="str">
            <v>Цилиндр навивной RWL 100 Кф D 159 T 90</v>
          </cell>
          <cell r="H433" t="str">
            <v>пач.</v>
          </cell>
          <cell r="J433" t="str">
            <v>*</v>
          </cell>
          <cell r="K433">
            <v>2</v>
          </cell>
          <cell r="L433">
            <v>2</v>
          </cell>
          <cell r="M433" t="str">
            <v>C</v>
          </cell>
          <cell r="N433">
            <v>20</v>
          </cell>
          <cell r="O433">
            <v>40</v>
          </cell>
          <cell r="P433">
            <v>2740.88</v>
          </cell>
        </row>
        <row r="434">
          <cell r="F434" t="str">
            <v>ГП-234234</v>
          </cell>
          <cell r="G434" t="str">
            <v>Цилиндр навивной RWL 100 Кф D 169 T 90</v>
          </cell>
          <cell r="H434" t="str">
            <v>пач.</v>
          </cell>
          <cell r="J434" t="str">
            <v>*</v>
          </cell>
          <cell r="K434">
            <v>2</v>
          </cell>
          <cell r="L434">
            <v>2</v>
          </cell>
          <cell r="M434" t="str">
            <v>C</v>
          </cell>
          <cell r="N434">
            <v>20</v>
          </cell>
          <cell r="O434">
            <v>40</v>
          </cell>
          <cell r="P434">
            <v>2861.11</v>
          </cell>
        </row>
        <row r="435">
          <cell r="F435" t="str">
            <v>ГП-134957</v>
          </cell>
          <cell r="G435" t="str">
            <v>Цилиндр навивной RWL 100 Кф D 194 T 90</v>
          </cell>
          <cell r="H435" t="str">
            <v>пач.</v>
          </cell>
          <cell r="J435" t="str">
            <v>*</v>
          </cell>
          <cell r="K435">
            <v>2</v>
          </cell>
          <cell r="L435">
            <v>2</v>
          </cell>
          <cell r="M435" t="str">
            <v>C</v>
          </cell>
          <cell r="N435">
            <v>20</v>
          </cell>
          <cell r="O435">
            <v>40</v>
          </cell>
          <cell r="P435">
            <v>3015.07</v>
          </cell>
        </row>
        <row r="436">
          <cell r="F436" t="str">
            <v>ГП-134965</v>
          </cell>
          <cell r="G436" t="str">
            <v>Цилиндр навивной RWL 100 Кф D 205 T 90</v>
          </cell>
          <cell r="H436" t="str">
            <v>пач.</v>
          </cell>
          <cell r="J436" t="str">
            <v>*</v>
          </cell>
          <cell r="K436">
            <v>2</v>
          </cell>
          <cell r="L436">
            <v>2</v>
          </cell>
          <cell r="M436" t="str">
            <v>C</v>
          </cell>
          <cell r="N436">
            <v>20</v>
          </cell>
          <cell r="O436">
            <v>40</v>
          </cell>
          <cell r="P436">
            <v>3197.91</v>
          </cell>
        </row>
        <row r="437">
          <cell r="F437" t="str">
            <v>ГП-244568</v>
          </cell>
          <cell r="G437" t="str">
            <v>Цилиндр навивной RWL 100 Кф D 219 T 90</v>
          </cell>
          <cell r="H437" t="str">
            <v>пач.</v>
          </cell>
          <cell r="J437" t="str">
            <v>*</v>
          </cell>
          <cell r="K437">
            <v>2</v>
          </cell>
          <cell r="L437">
            <v>2</v>
          </cell>
          <cell r="M437" t="str">
            <v>C</v>
          </cell>
          <cell r="N437">
            <v>20</v>
          </cell>
          <cell r="O437">
            <v>40</v>
          </cell>
          <cell r="P437">
            <v>3484.34</v>
          </cell>
        </row>
        <row r="438">
          <cell r="F438" t="str">
            <v>ГП-134976</v>
          </cell>
          <cell r="G438" t="str">
            <v>Цилиндр навивной RWL 100 Кф D 245 T 90</v>
          </cell>
          <cell r="H438" t="str">
            <v>пач.</v>
          </cell>
          <cell r="J438" t="str">
            <v>*</v>
          </cell>
          <cell r="K438">
            <v>2</v>
          </cell>
          <cell r="L438">
            <v>2</v>
          </cell>
          <cell r="M438" t="str">
            <v>C</v>
          </cell>
          <cell r="N438">
            <v>20</v>
          </cell>
          <cell r="O438">
            <v>40</v>
          </cell>
          <cell r="P438">
            <v>3765.79</v>
          </cell>
        </row>
        <row r="439">
          <cell r="F439" t="str">
            <v>ГП-134834</v>
          </cell>
          <cell r="G439" t="str">
            <v>Цилиндр навивной RWL 100 Кф D 35 T 100</v>
          </cell>
          <cell r="H439" t="str">
            <v>пач.</v>
          </cell>
          <cell r="J439" t="str">
            <v>*</v>
          </cell>
          <cell r="K439">
            <v>4</v>
          </cell>
          <cell r="L439">
            <v>4</v>
          </cell>
          <cell r="M439" t="str">
            <v>C</v>
          </cell>
          <cell r="N439">
            <v>10</v>
          </cell>
          <cell r="O439">
            <v>40</v>
          </cell>
          <cell r="P439">
            <v>1859.69</v>
          </cell>
        </row>
        <row r="440">
          <cell r="F440" t="str">
            <v>ГП-134841</v>
          </cell>
          <cell r="G440" t="str">
            <v>Цилиндр навивной RWL 100 Кф D 42 T 100</v>
          </cell>
          <cell r="H440" t="str">
            <v>пач.</v>
          </cell>
          <cell r="J440" t="str">
            <v>*</v>
          </cell>
          <cell r="K440">
            <v>3</v>
          </cell>
          <cell r="L440">
            <v>3</v>
          </cell>
          <cell r="M440" t="str">
            <v>C</v>
          </cell>
          <cell r="N440">
            <v>14</v>
          </cell>
          <cell r="O440">
            <v>42</v>
          </cell>
          <cell r="P440">
            <v>2009.96</v>
          </cell>
        </row>
        <row r="441">
          <cell r="F441" t="str">
            <v>ГП-276328</v>
          </cell>
          <cell r="G441" t="str">
            <v>Цилиндр навивной RWL 100 Кф D 45 T 100</v>
          </cell>
          <cell r="H441" t="str">
            <v>пач.</v>
          </cell>
          <cell r="J441" t="str">
            <v>*</v>
          </cell>
          <cell r="K441">
            <v>3</v>
          </cell>
          <cell r="L441">
            <v>3</v>
          </cell>
          <cell r="M441" t="str">
            <v>C</v>
          </cell>
          <cell r="N441">
            <v>14</v>
          </cell>
          <cell r="O441">
            <v>42</v>
          </cell>
          <cell r="P441">
            <v>2085.37</v>
          </cell>
        </row>
        <row r="442">
          <cell r="F442" t="str">
            <v>ГП-134849</v>
          </cell>
          <cell r="G442" t="str">
            <v>Цилиндр навивной RWL 100 Кф D 48 T 100</v>
          </cell>
          <cell r="H442" t="str">
            <v>пач.</v>
          </cell>
          <cell r="J442" t="str">
            <v>*</v>
          </cell>
          <cell r="K442">
            <v>3</v>
          </cell>
          <cell r="L442">
            <v>3</v>
          </cell>
          <cell r="M442" t="str">
            <v>C</v>
          </cell>
          <cell r="N442">
            <v>14</v>
          </cell>
          <cell r="O442">
            <v>42</v>
          </cell>
          <cell r="P442">
            <v>2163.63</v>
          </cell>
        </row>
        <row r="443">
          <cell r="F443" t="str">
            <v>ГП-134857</v>
          </cell>
          <cell r="G443" t="str">
            <v>Цилиндр навивной RWL 100 Кф D 57 T 100</v>
          </cell>
          <cell r="H443" t="str">
            <v>пач.</v>
          </cell>
          <cell r="J443" t="str">
            <v>*</v>
          </cell>
          <cell r="K443">
            <v>3</v>
          </cell>
          <cell r="L443">
            <v>3</v>
          </cell>
          <cell r="M443" t="str">
            <v>C</v>
          </cell>
          <cell r="N443">
            <v>14</v>
          </cell>
          <cell r="O443">
            <v>42</v>
          </cell>
          <cell r="P443">
            <v>2293.9499999999998</v>
          </cell>
        </row>
        <row r="444">
          <cell r="F444" t="str">
            <v>ГП-134863</v>
          </cell>
          <cell r="G444" t="str">
            <v>Цилиндр навивной RWL 100 Кф D 60 T 100</v>
          </cell>
          <cell r="H444" t="str">
            <v>пач.</v>
          </cell>
          <cell r="J444" t="str">
            <v>*</v>
          </cell>
          <cell r="K444">
            <v>3</v>
          </cell>
          <cell r="L444">
            <v>3</v>
          </cell>
          <cell r="M444" t="str">
            <v>C</v>
          </cell>
          <cell r="N444">
            <v>14</v>
          </cell>
          <cell r="O444">
            <v>42</v>
          </cell>
          <cell r="P444">
            <v>2325.54</v>
          </cell>
        </row>
        <row r="445">
          <cell r="F445" t="str">
            <v>ГП-134871</v>
          </cell>
          <cell r="G445" t="str">
            <v>Цилиндр навивной RWL 100 Кф D 70 T 100</v>
          </cell>
          <cell r="H445" t="str">
            <v>пач.</v>
          </cell>
          <cell r="J445" t="str">
            <v>*</v>
          </cell>
          <cell r="K445">
            <v>3</v>
          </cell>
          <cell r="L445">
            <v>3</v>
          </cell>
          <cell r="M445" t="str">
            <v>C</v>
          </cell>
          <cell r="N445">
            <v>14</v>
          </cell>
          <cell r="O445">
            <v>42</v>
          </cell>
          <cell r="P445">
            <v>2410.0700000000002</v>
          </cell>
        </row>
        <row r="446">
          <cell r="F446" t="str">
            <v>ГП-134879</v>
          </cell>
          <cell r="G446" t="str">
            <v>Цилиндр навивной RWL 100 Кф D 76 T 100</v>
          </cell>
          <cell r="H446" t="str">
            <v>пач.</v>
          </cell>
          <cell r="J446" t="str">
            <v>*</v>
          </cell>
          <cell r="K446">
            <v>3</v>
          </cell>
          <cell r="L446">
            <v>3</v>
          </cell>
          <cell r="M446" t="str">
            <v>C</v>
          </cell>
          <cell r="N446">
            <v>14</v>
          </cell>
          <cell r="O446">
            <v>42</v>
          </cell>
          <cell r="P446">
            <v>2457.58</v>
          </cell>
        </row>
        <row r="447">
          <cell r="F447" t="str">
            <v>ГП-134887</v>
          </cell>
          <cell r="G447" t="str">
            <v>Цилиндр навивной RWL 100 Кф D 83 T 100</v>
          </cell>
          <cell r="H447" t="str">
            <v>пач.</v>
          </cell>
          <cell r="J447" t="str">
            <v>*</v>
          </cell>
          <cell r="K447">
            <v>3</v>
          </cell>
          <cell r="L447">
            <v>3</v>
          </cell>
          <cell r="M447" t="str">
            <v>C</v>
          </cell>
          <cell r="N447">
            <v>14</v>
          </cell>
          <cell r="O447">
            <v>42</v>
          </cell>
          <cell r="P447">
            <v>2478.65</v>
          </cell>
        </row>
        <row r="448">
          <cell r="F448" t="str">
            <v>ГП-134895</v>
          </cell>
          <cell r="G448" t="str">
            <v>Цилиндр навивной RWL 100 Кф D 89 T 100</v>
          </cell>
          <cell r="H448" t="str">
            <v>пач.</v>
          </cell>
          <cell r="J448" t="str">
            <v>*</v>
          </cell>
          <cell r="K448">
            <v>3</v>
          </cell>
          <cell r="L448">
            <v>3</v>
          </cell>
          <cell r="M448" t="str">
            <v>C</v>
          </cell>
          <cell r="N448">
            <v>14</v>
          </cell>
          <cell r="O448">
            <v>42</v>
          </cell>
          <cell r="P448">
            <v>2499.5700000000002</v>
          </cell>
        </row>
        <row r="449">
          <cell r="F449" t="str">
            <v>ГП-134903</v>
          </cell>
          <cell r="G449" t="str">
            <v>Цилиндр навивной RWL 100 Кф D 102 T 100</v>
          </cell>
          <cell r="H449" t="str">
            <v>пач.</v>
          </cell>
          <cell r="J449" t="str">
            <v>*</v>
          </cell>
          <cell r="K449">
            <v>3</v>
          </cell>
          <cell r="L449">
            <v>3</v>
          </cell>
          <cell r="M449" t="str">
            <v>C</v>
          </cell>
          <cell r="N449">
            <v>14</v>
          </cell>
          <cell r="O449">
            <v>42</v>
          </cell>
          <cell r="P449">
            <v>2565</v>
          </cell>
        </row>
        <row r="450">
          <cell r="F450" t="str">
            <v>ГП-134911</v>
          </cell>
          <cell r="G450" t="str">
            <v>Цилиндр навивной RWL 100 Кф D 108 T 100</v>
          </cell>
          <cell r="H450" t="str">
            <v>пач.</v>
          </cell>
          <cell r="J450" t="str">
            <v>*</v>
          </cell>
          <cell r="K450">
            <v>2</v>
          </cell>
          <cell r="L450">
            <v>2</v>
          </cell>
          <cell r="M450" t="str">
            <v>C</v>
          </cell>
          <cell r="N450">
            <v>20</v>
          </cell>
          <cell r="O450">
            <v>40</v>
          </cell>
          <cell r="P450">
            <v>2616.66</v>
          </cell>
        </row>
        <row r="451">
          <cell r="F451" t="str">
            <v>ГП-134919</v>
          </cell>
          <cell r="G451" t="str">
            <v>Цилиндр навивной RWL 100 Кф D 114 T 100</v>
          </cell>
          <cell r="H451" t="str">
            <v>пач.</v>
          </cell>
          <cell r="J451" t="str">
            <v>*</v>
          </cell>
          <cell r="K451">
            <v>2</v>
          </cell>
          <cell r="L451">
            <v>2</v>
          </cell>
          <cell r="M451" t="str">
            <v>C</v>
          </cell>
          <cell r="N451">
            <v>20</v>
          </cell>
          <cell r="O451">
            <v>40</v>
          </cell>
          <cell r="P451">
            <v>2726.51</v>
          </cell>
        </row>
        <row r="452">
          <cell r="F452" t="str">
            <v>ГП-134927</v>
          </cell>
          <cell r="G452" t="str">
            <v>Цилиндр навивной RWL 100 Кф D 133 T 100</v>
          </cell>
          <cell r="H452" t="str">
            <v>пач.</v>
          </cell>
          <cell r="J452" t="str">
            <v>*</v>
          </cell>
          <cell r="K452">
            <v>2</v>
          </cell>
          <cell r="L452">
            <v>2</v>
          </cell>
          <cell r="M452" t="str">
            <v>C</v>
          </cell>
          <cell r="N452">
            <v>20</v>
          </cell>
          <cell r="O452">
            <v>40</v>
          </cell>
          <cell r="P452">
            <v>2872.36</v>
          </cell>
        </row>
        <row r="453">
          <cell r="F453" t="str">
            <v>ГП-134935</v>
          </cell>
          <cell r="G453" t="str">
            <v>Цилиндр навивной RWL 100 Кф D 140 T 100</v>
          </cell>
          <cell r="H453" t="str">
            <v>пач.</v>
          </cell>
          <cell r="J453" t="str">
            <v>*</v>
          </cell>
          <cell r="K453">
            <v>2</v>
          </cell>
          <cell r="L453">
            <v>2</v>
          </cell>
          <cell r="M453" t="str">
            <v>C</v>
          </cell>
          <cell r="N453">
            <v>20</v>
          </cell>
          <cell r="O453">
            <v>40</v>
          </cell>
          <cell r="P453" t="str">
            <v>по запросу</v>
          </cell>
        </row>
        <row r="454">
          <cell r="F454" t="str">
            <v>ГП-134943</v>
          </cell>
          <cell r="G454" t="str">
            <v>Цилиндр навивной RWL 100 Кф D 159 T 100</v>
          </cell>
          <cell r="H454" t="str">
            <v>пач.</v>
          </cell>
          <cell r="J454" t="str">
            <v>*</v>
          </cell>
          <cell r="K454">
            <v>2</v>
          </cell>
          <cell r="L454">
            <v>2</v>
          </cell>
          <cell r="M454" t="str">
            <v>C</v>
          </cell>
          <cell r="N454">
            <v>20</v>
          </cell>
          <cell r="O454">
            <v>40</v>
          </cell>
          <cell r="P454">
            <v>3113.39</v>
          </cell>
        </row>
        <row r="455">
          <cell r="F455" t="str">
            <v>ГП-234237</v>
          </cell>
          <cell r="G455" t="str">
            <v>Цилиндр навивной RWL 100 Кф D 169 T 100</v>
          </cell>
          <cell r="H455" t="str">
            <v>пач.</v>
          </cell>
          <cell r="J455" t="str">
            <v>*</v>
          </cell>
          <cell r="K455">
            <v>2</v>
          </cell>
          <cell r="L455">
            <v>2</v>
          </cell>
          <cell r="M455" t="str">
            <v>C</v>
          </cell>
          <cell r="N455">
            <v>20</v>
          </cell>
          <cell r="O455">
            <v>40</v>
          </cell>
          <cell r="P455">
            <v>3212.66</v>
          </cell>
        </row>
        <row r="456">
          <cell r="F456" t="str">
            <v>ГП-134958</v>
          </cell>
          <cell r="G456" t="str">
            <v>Цилиндр навивной RWL 100 Кф D 194 T 100</v>
          </cell>
          <cell r="H456" t="str">
            <v>пач.</v>
          </cell>
          <cell r="J456" t="str">
            <v>*</v>
          </cell>
          <cell r="K456">
            <v>2</v>
          </cell>
          <cell r="L456">
            <v>2</v>
          </cell>
          <cell r="M456" t="str">
            <v>C</v>
          </cell>
          <cell r="N456">
            <v>20</v>
          </cell>
          <cell r="O456">
            <v>40</v>
          </cell>
          <cell r="P456" t="str">
            <v>по запросу</v>
          </cell>
        </row>
        <row r="457">
          <cell r="F457" t="str">
            <v>ГП-336118</v>
          </cell>
          <cell r="G457" t="str">
            <v>Цилиндр навивной RWL 100 Кф D 205 T 100</v>
          </cell>
          <cell r="H457" t="str">
            <v>пач.</v>
          </cell>
          <cell r="J457" t="str">
            <v>*</v>
          </cell>
          <cell r="K457">
            <v>2</v>
          </cell>
          <cell r="L457">
            <v>2</v>
          </cell>
          <cell r="M457" t="str">
            <v>C</v>
          </cell>
          <cell r="N457">
            <v>20</v>
          </cell>
          <cell r="O457">
            <v>40</v>
          </cell>
          <cell r="P457">
            <v>3642.18</v>
          </cell>
        </row>
        <row r="458">
          <cell r="F458" t="str">
            <v>ГП-134971</v>
          </cell>
          <cell r="G458" t="str">
            <v>Цилиндр навивной RWL 100 Кф D 219 T 100</v>
          </cell>
          <cell r="H458" t="str">
            <v>пач.</v>
          </cell>
          <cell r="J458" t="str">
            <v>*</v>
          </cell>
          <cell r="K458">
            <v>2</v>
          </cell>
          <cell r="L458">
            <v>2</v>
          </cell>
          <cell r="M458" t="str">
            <v>C</v>
          </cell>
          <cell r="N458">
            <v>20</v>
          </cell>
          <cell r="O458">
            <v>40</v>
          </cell>
          <cell r="P458">
            <v>3818.43</v>
          </cell>
        </row>
        <row r="459">
          <cell r="F459" t="str">
            <v>ГП-00009478</v>
          </cell>
          <cell r="G459" t="str">
            <v xml:space="preserve">Цилиндр RWL 80 Кф1 D 21 Т 20 </v>
          </cell>
          <cell r="H459" t="str">
            <v>пач.</v>
          </cell>
          <cell r="I459" t="str">
            <v>*</v>
          </cell>
          <cell r="K459">
            <v>15</v>
          </cell>
          <cell r="L459">
            <v>15</v>
          </cell>
          <cell r="M459" t="str">
            <v>C</v>
          </cell>
          <cell r="N459">
            <v>3</v>
          </cell>
          <cell r="O459">
            <v>45</v>
          </cell>
          <cell r="P459">
            <v>274.44</v>
          </cell>
        </row>
        <row r="460">
          <cell r="F460" t="str">
            <v>ГП-00009482</v>
          </cell>
          <cell r="G460" t="str">
            <v xml:space="preserve">Цилиндр RWL 80 Кф1 D 25 Т 20 </v>
          </cell>
          <cell r="H460" t="str">
            <v>пач.</v>
          </cell>
          <cell r="I460" t="str">
            <v>*</v>
          </cell>
          <cell r="K460">
            <v>15</v>
          </cell>
          <cell r="L460">
            <v>15</v>
          </cell>
          <cell r="M460" t="str">
            <v>C</v>
          </cell>
          <cell r="N460">
            <v>3</v>
          </cell>
          <cell r="O460">
            <v>45</v>
          </cell>
          <cell r="P460">
            <v>277.39</v>
          </cell>
        </row>
        <row r="461">
          <cell r="F461" t="str">
            <v>ГП-00009486</v>
          </cell>
          <cell r="G461" t="str">
            <v xml:space="preserve">Цилиндр RWL 80 Кф1 D 28 Т 20 </v>
          </cell>
          <cell r="H461" t="str">
            <v>пач.</v>
          </cell>
          <cell r="I461" t="str">
            <v>*</v>
          </cell>
          <cell r="K461">
            <v>15</v>
          </cell>
          <cell r="L461">
            <v>15</v>
          </cell>
          <cell r="M461" t="str">
            <v>C</v>
          </cell>
          <cell r="N461">
            <v>3</v>
          </cell>
          <cell r="O461">
            <v>45</v>
          </cell>
          <cell r="P461">
            <v>284.54000000000002</v>
          </cell>
        </row>
        <row r="462">
          <cell r="F462" t="str">
            <v>ГП-00009501</v>
          </cell>
          <cell r="G462" t="str">
            <v xml:space="preserve">Цилиндр RWL 80 Кф1 D 32 Т 20 </v>
          </cell>
          <cell r="H462" t="str">
            <v>пач.</v>
          </cell>
          <cell r="I462" t="str">
            <v>*</v>
          </cell>
          <cell r="K462">
            <v>15</v>
          </cell>
          <cell r="L462">
            <v>15</v>
          </cell>
          <cell r="M462" t="str">
            <v>C</v>
          </cell>
          <cell r="N462">
            <v>3</v>
          </cell>
          <cell r="O462">
            <v>45</v>
          </cell>
          <cell r="P462">
            <v>287.83999999999997</v>
          </cell>
        </row>
        <row r="463">
          <cell r="F463" t="str">
            <v>ГП-00009505</v>
          </cell>
          <cell r="G463" t="str">
            <v xml:space="preserve">Цилиндр RWL 80 Кф1 D 35 Т 20 </v>
          </cell>
          <cell r="H463" t="str">
            <v>пач.</v>
          </cell>
          <cell r="I463" t="str">
            <v>*</v>
          </cell>
          <cell r="K463">
            <v>15</v>
          </cell>
          <cell r="L463">
            <v>15</v>
          </cell>
          <cell r="M463" t="str">
            <v>C</v>
          </cell>
          <cell r="N463">
            <v>3</v>
          </cell>
          <cell r="O463">
            <v>45</v>
          </cell>
          <cell r="P463">
            <v>295.08</v>
          </cell>
        </row>
        <row r="464">
          <cell r="F464" t="str">
            <v>ГП-00009509</v>
          </cell>
          <cell r="G464" t="str">
            <v xml:space="preserve">Цилиндр RWL 80 Кф1 D 38 Т 20 </v>
          </cell>
          <cell r="H464" t="str">
            <v>пач.</v>
          </cell>
          <cell r="I464" t="str">
            <v>*</v>
          </cell>
          <cell r="K464">
            <v>12</v>
          </cell>
          <cell r="L464">
            <v>12</v>
          </cell>
          <cell r="M464" t="str">
            <v>C</v>
          </cell>
          <cell r="N464">
            <v>4</v>
          </cell>
          <cell r="O464">
            <v>48</v>
          </cell>
          <cell r="P464">
            <v>297.58999999999997</v>
          </cell>
        </row>
        <row r="465">
          <cell r="F465" t="str">
            <v>ГП-00009513</v>
          </cell>
          <cell r="G465" t="str">
            <v xml:space="preserve">Цилиндр RWL 80 Кф1 D 42 Т 20 </v>
          </cell>
          <cell r="H465" t="str">
            <v>пач.</v>
          </cell>
          <cell r="I465" t="str">
            <v>*</v>
          </cell>
          <cell r="K465">
            <v>12</v>
          </cell>
          <cell r="L465">
            <v>12</v>
          </cell>
          <cell r="M465" t="str">
            <v>C</v>
          </cell>
          <cell r="N465">
            <v>4</v>
          </cell>
          <cell r="O465">
            <v>48</v>
          </cell>
          <cell r="P465">
            <v>302.92</v>
          </cell>
        </row>
        <row r="466">
          <cell r="F466" t="str">
            <v>ГП-00009522</v>
          </cell>
          <cell r="G466" t="str">
            <v xml:space="preserve">Цилиндр RWL 80 Кф1 D 45 Т 20 </v>
          </cell>
          <cell r="H466" t="str">
            <v>пач.</v>
          </cell>
          <cell r="I466" t="str">
            <v>*</v>
          </cell>
          <cell r="K466">
            <v>11</v>
          </cell>
          <cell r="L466">
            <v>11</v>
          </cell>
          <cell r="M466" t="str">
            <v>C</v>
          </cell>
          <cell r="N466">
            <v>4</v>
          </cell>
          <cell r="O466">
            <v>44</v>
          </cell>
          <cell r="P466">
            <v>304.08999999999997</v>
          </cell>
        </row>
        <row r="467">
          <cell r="F467" t="str">
            <v>ГП-00009561</v>
          </cell>
          <cell r="G467" t="str">
            <v xml:space="preserve">Цилиндр RWL 80 Кф1 D 48 Т 20 </v>
          </cell>
          <cell r="H467" t="str">
            <v>пач.</v>
          </cell>
          <cell r="I467" t="str">
            <v>*</v>
          </cell>
          <cell r="K467">
            <v>11</v>
          </cell>
          <cell r="L467">
            <v>11</v>
          </cell>
          <cell r="M467" t="str">
            <v>C</v>
          </cell>
          <cell r="N467">
            <v>4</v>
          </cell>
          <cell r="O467">
            <v>44</v>
          </cell>
          <cell r="P467">
            <v>307.76</v>
          </cell>
        </row>
        <row r="468">
          <cell r="F468" t="str">
            <v>ГП-00009565</v>
          </cell>
          <cell r="G468" t="str">
            <v xml:space="preserve">Цилиндр RWL 80 Кф1 D 54 Т 20 </v>
          </cell>
          <cell r="H468" t="str">
            <v>пач.</v>
          </cell>
          <cell r="I468" t="str">
            <v>*</v>
          </cell>
          <cell r="K468">
            <v>10</v>
          </cell>
          <cell r="L468">
            <v>10</v>
          </cell>
          <cell r="M468" t="str">
            <v>C</v>
          </cell>
          <cell r="N468">
            <v>4</v>
          </cell>
          <cell r="O468">
            <v>40</v>
          </cell>
          <cell r="P468">
            <v>311.02</v>
          </cell>
        </row>
        <row r="469">
          <cell r="F469" t="str">
            <v>ГП-00012601</v>
          </cell>
          <cell r="G469" t="str">
            <v xml:space="preserve">Цилиндр RWL 80 Кф1 D 57 Т 20 </v>
          </cell>
          <cell r="H469" t="str">
            <v>пач.</v>
          </cell>
          <cell r="I469" t="str">
            <v>*</v>
          </cell>
          <cell r="K469">
            <v>10</v>
          </cell>
          <cell r="L469">
            <v>10</v>
          </cell>
          <cell r="M469" t="str">
            <v>C</v>
          </cell>
          <cell r="N469">
            <v>4</v>
          </cell>
          <cell r="O469">
            <v>40</v>
          </cell>
          <cell r="P469">
            <v>314.97000000000003</v>
          </cell>
        </row>
        <row r="470">
          <cell r="F470" t="str">
            <v>ГП-00009572</v>
          </cell>
          <cell r="G470" t="str">
            <v xml:space="preserve">Цилиндр RWL 80 Кф1 D 60 Т 20 </v>
          </cell>
          <cell r="H470" t="str">
            <v>пач.</v>
          </cell>
          <cell r="I470" t="str">
            <v>*</v>
          </cell>
          <cell r="K470">
            <v>9</v>
          </cell>
          <cell r="L470">
            <v>9</v>
          </cell>
          <cell r="M470" t="str">
            <v>C</v>
          </cell>
          <cell r="N470">
            <v>5</v>
          </cell>
          <cell r="O470">
            <v>45</v>
          </cell>
          <cell r="P470">
            <v>319.63</v>
          </cell>
        </row>
        <row r="471">
          <cell r="F471" t="str">
            <v>ГП-00009576</v>
          </cell>
          <cell r="G471" t="str">
            <v xml:space="preserve">Цилиндр RWL 80 Кф1 D 64 Т 20 </v>
          </cell>
          <cell r="H471" t="str">
            <v>пач.</v>
          </cell>
          <cell r="I471" t="str">
            <v>*</v>
          </cell>
          <cell r="K471">
            <v>9</v>
          </cell>
          <cell r="L471">
            <v>9</v>
          </cell>
          <cell r="M471" t="str">
            <v>C</v>
          </cell>
          <cell r="N471">
            <v>5</v>
          </cell>
          <cell r="O471">
            <v>45</v>
          </cell>
          <cell r="P471">
            <v>324.85000000000002</v>
          </cell>
        </row>
        <row r="472">
          <cell r="F472" t="str">
            <v>ГП-00009797</v>
          </cell>
          <cell r="G472" t="str">
            <v xml:space="preserve">Цилиндр RWL 80 Кф1 D 18 Т 25 </v>
          </cell>
          <cell r="H472" t="str">
            <v>пач.</v>
          </cell>
          <cell r="I472" t="str">
            <v>*</v>
          </cell>
          <cell r="K472">
            <v>15</v>
          </cell>
          <cell r="L472">
            <v>15</v>
          </cell>
          <cell r="M472" t="str">
            <v>C</v>
          </cell>
          <cell r="N472">
            <v>3</v>
          </cell>
          <cell r="O472">
            <v>45</v>
          </cell>
          <cell r="P472">
            <v>271.61</v>
          </cell>
        </row>
        <row r="473">
          <cell r="F473" t="str">
            <v>ГП-00009798</v>
          </cell>
          <cell r="G473" t="str">
            <v xml:space="preserve">Цилиндр RWL 80 Кф1 D 21 Т 25 </v>
          </cell>
          <cell r="H473" t="str">
            <v>пач.</v>
          </cell>
          <cell r="I473" t="str">
            <v>*</v>
          </cell>
          <cell r="K473">
            <v>15</v>
          </cell>
          <cell r="L473">
            <v>15</v>
          </cell>
          <cell r="M473" t="str">
            <v>C</v>
          </cell>
          <cell r="N473">
            <v>3</v>
          </cell>
          <cell r="O473">
            <v>45</v>
          </cell>
          <cell r="P473">
            <v>279.79000000000002</v>
          </cell>
        </row>
        <row r="474">
          <cell r="F474" t="str">
            <v>ГП-00009799</v>
          </cell>
          <cell r="G474" t="str">
            <v xml:space="preserve">Цилиндр RWL 80 Кф1 D 25 Т 25 </v>
          </cell>
          <cell r="H474" t="str">
            <v>пач.</v>
          </cell>
          <cell r="I474" t="str">
            <v>*</v>
          </cell>
          <cell r="K474">
            <v>15</v>
          </cell>
          <cell r="L474">
            <v>15</v>
          </cell>
          <cell r="M474" t="str">
            <v>C</v>
          </cell>
          <cell r="N474">
            <v>3</v>
          </cell>
          <cell r="O474">
            <v>45</v>
          </cell>
          <cell r="P474">
            <v>287.14</v>
          </cell>
        </row>
        <row r="475">
          <cell r="F475" t="str">
            <v>ГП-00009800</v>
          </cell>
          <cell r="G475" t="str">
            <v xml:space="preserve">Цилиндр RWL 80 Кф1 D 28 Т 25 </v>
          </cell>
          <cell r="H475" t="str">
            <v>пач.</v>
          </cell>
          <cell r="I475" t="str">
            <v>*</v>
          </cell>
          <cell r="K475">
            <v>12</v>
          </cell>
          <cell r="L475">
            <v>12</v>
          </cell>
          <cell r="M475" t="str">
            <v>C</v>
          </cell>
          <cell r="N475">
            <v>4</v>
          </cell>
          <cell r="O475">
            <v>48</v>
          </cell>
          <cell r="P475">
            <v>290.10000000000002</v>
          </cell>
        </row>
        <row r="476">
          <cell r="F476" t="str">
            <v>ГП-00009801</v>
          </cell>
          <cell r="G476" t="str">
            <v xml:space="preserve">Цилиндр RWL 80 Кф1 D 32 Т 25 </v>
          </cell>
          <cell r="H476" t="str">
            <v>пач.</v>
          </cell>
          <cell r="I476" t="str">
            <v>*</v>
          </cell>
          <cell r="K476">
            <v>12</v>
          </cell>
          <cell r="L476">
            <v>12</v>
          </cell>
          <cell r="M476" t="str">
            <v>C</v>
          </cell>
          <cell r="N476">
            <v>4</v>
          </cell>
          <cell r="O476">
            <v>48</v>
          </cell>
          <cell r="P476">
            <v>293.64</v>
          </cell>
        </row>
        <row r="477">
          <cell r="F477" t="str">
            <v>ГП-00009802</v>
          </cell>
          <cell r="G477" t="str">
            <v xml:space="preserve">Цилиндр RWL 80 Кф1 D 35 Т 25 </v>
          </cell>
          <cell r="H477" t="str">
            <v>пач.</v>
          </cell>
          <cell r="I477" t="str">
            <v>*</v>
          </cell>
          <cell r="K477">
            <v>12</v>
          </cell>
          <cell r="L477">
            <v>12</v>
          </cell>
          <cell r="M477" t="str">
            <v>C</v>
          </cell>
          <cell r="N477">
            <v>4</v>
          </cell>
          <cell r="O477">
            <v>48</v>
          </cell>
          <cell r="P477">
            <v>299.86</v>
          </cell>
        </row>
        <row r="478">
          <cell r="F478" t="str">
            <v>ГП-00009803</v>
          </cell>
          <cell r="G478" t="str">
            <v xml:space="preserve">Цилиндр RWL 80 Кф1 D 38 Т 25 </v>
          </cell>
          <cell r="H478" t="str">
            <v>пач.</v>
          </cell>
          <cell r="I478" t="str">
            <v>*</v>
          </cell>
          <cell r="K478">
            <v>11</v>
          </cell>
          <cell r="L478">
            <v>11</v>
          </cell>
          <cell r="M478" t="str">
            <v>C</v>
          </cell>
          <cell r="N478">
            <v>4</v>
          </cell>
          <cell r="O478">
            <v>44</v>
          </cell>
          <cell r="P478">
            <v>310.16000000000003</v>
          </cell>
        </row>
        <row r="479">
          <cell r="F479" t="str">
            <v>ГП-00009804</v>
          </cell>
          <cell r="G479" t="str">
            <v xml:space="preserve">Цилиндр RWL 80 Кф1 D 42 Т 25 </v>
          </cell>
          <cell r="H479" t="str">
            <v>пач.</v>
          </cell>
          <cell r="I479" t="str">
            <v>*</v>
          </cell>
          <cell r="K479">
            <v>11</v>
          </cell>
          <cell r="L479">
            <v>11</v>
          </cell>
          <cell r="M479" t="str">
            <v>C</v>
          </cell>
          <cell r="N479">
            <v>4</v>
          </cell>
          <cell r="O479">
            <v>44</v>
          </cell>
          <cell r="P479">
            <v>318.36</v>
          </cell>
        </row>
        <row r="480">
          <cell r="F480" t="str">
            <v>ГП-00009805</v>
          </cell>
          <cell r="G480" t="str">
            <v xml:space="preserve">Цилиндр RWL 80 Кф1 D 45 Т 25 </v>
          </cell>
          <cell r="H480" t="str">
            <v>пач.</v>
          </cell>
          <cell r="I480" t="str">
            <v>*</v>
          </cell>
          <cell r="K480">
            <v>10</v>
          </cell>
          <cell r="L480">
            <v>10</v>
          </cell>
          <cell r="M480" t="str">
            <v>C</v>
          </cell>
          <cell r="N480">
            <v>4</v>
          </cell>
          <cell r="O480">
            <v>40</v>
          </cell>
          <cell r="P480">
            <v>322.60000000000002</v>
          </cell>
        </row>
        <row r="481">
          <cell r="F481" t="str">
            <v>ГП-00009806</v>
          </cell>
          <cell r="G481" t="str">
            <v xml:space="preserve">Цилиндр RWL 80 Кф1 D 48 Т 25 </v>
          </cell>
          <cell r="H481" t="str">
            <v>пач.</v>
          </cell>
          <cell r="I481" t="str">
            <v>*</v>
          </cell>
          <cell r="K481">
            <v>10</v>
          </cell>
          <cell r="L481">
            <v>10</v>
          </cell>
          <cell r="M481" t="str">
            <v>C</v>
          </cell>
          <cell r="N481">
            <v>4</v>
          </cell>
          <cell r="O481">
            <v>40</v>
          </cell>
          <cell r="P481">
            <v>326.27</v>
          </cell>
        </row>
        <row r="482">
          <cell r="F482" t="str">
            <v>ГП-00009807</v>
          </cell>
          <cell r="G482" t="str">
            <v xml:space="preserve">Цилиндр RWL 80 Кф1 D 54 Т 25 </v>
          </cell>
          <cell r="H482" t="str">
            <v>пач.</v>
          </cell>
          <cell r="I482" t="str">
            <v>*</v>
          </cell>
          <cell r="K482">
            <v>9</v>
          </cell>
          <cell r="L482">
            <v>9</v>
          </cell>
          <cell r="M482" t="str">
            <v>C</v>
          </cell>
          <cell r="N482">
            <v>5</v>
          </cell>
          <cell r="O482">
            <v>45</v>
          </cell>
          <cell r="P482">
            <v>333.61</v>
          </cell>
        </row>
        <row r="483">
          <cell r="F483" t="str">
            <v>ГП-00009808</v>
          </cell>
          <cell r="G483" t="str">
            <v xml:space="preserve">Цилиндр RWL 80 Кф1 D 57 Т 25 </v>
          </cell>
          <cell r="H483" t="str">
            <v>пач.</v>
          </cell>
          <cell r="I483" t="str">
            <v>*</v>
          </cell>
          <cell r="K483">
            <v>9</v>
          </cell>
          <cell r="L483">
            <v>9</v>
          </cell>
          <cell r="M483" t="str">
            <v>C</v>
          </cell>
          <cell r="N483">
            <v>5</v>
          </cell>
          <cell r="O483">
            <v>45</v>
          </cell>
          <cell r="P483">
            <v>340.39</v>
          </cell>
        </row>
        <row r="484">
          <cell r="F484" t="str">
            <v>ГП-00009809</v>
          </cell>
          <cell r="G484" t="str">
            <v xml:space="preserve">Цилиндр RWL 80 Кф1 D 60 Т 25 </v>
          </cell>
          <cell r="H484" t="str">
            <v>пач.</v>
          </cell>
          <cell r="I484" t="str">
            <v>*</v>
          </cell>
          <cell r="K484">
            <v>9</v>
          </cell>
          <cell r="L484">
            <v>9</v>
          </cell>
          <cell r="M484" t="str">
            <v>C</v>
          </cell>
          <cell r="N484">
            <v>5</v>
          </cell>
          <cell r="O484">
            <v>45</v>
          </cell>
          <cell r="P484">
            <v>345.34</v>
          </cell>
        </row>
        <row r="485">
          <cell r="F485" t="str">
            <v>ГП-00009810</v>
          </cell>
          <cell r="G485" t="str">
            <v xml:space="preserve">Цилиндр RWL 80 Кф1 D 64 Т 25 </v>
          </cell>
          <cell r="H485" t="str">
            <v>пач.</v>
          </cell>
          <cell r="I485" t="str">
            <v>*</v>
          </cell>
          <cell r="K485">
            <v>8</v>
          </cell>
          <cell r="L485">
            <v>8</v>
          </cell>
          <cell r="M485" t="str">
            <v>C</v>
          </cell>
          <cell r="N485">
            <v>5</v>
          </cell>
          <cell r="O485">
            <v>40</v>
          </cell>
          <cell r="P485">
            <v>350.56</v>
          </cell>
        </row>
        <row r="486">
          <cell r="F486" t="str">
            <v>ГП-00009812</v>
          </cell>
          <cell r="G486" t="str">
            <v xml:space="preserve">Цилиндр RWL 80 Кф1 D 70 Т 25 </v>
          </cell>
          <cell r="H486" t="str">
            <v>пач.</v>
          </cell>
          <cell r="I486" t="str">
            <v>*</v>
          </cell>
          <cell r="K486">
            <v>8</v>
          </cell>
          <cell r="L486">
            <v>8</v>
          </cell>
          <cell r="M486" t="str">
            <v>C</v>
          </cell>
          <cell r="N486">
            <v>5</v>
          </cell>
          <cell r="O486">
            <v>40</v>
          </cell>
          <cell r="P486">
            <v>357.57</v>
          </cell>
        </row>
        <row r="487">
          <cell r="F487" t="str">
            <v>ГП-00009475</v>
          </cell>
          <cell r="G487" t="str">
            <v xml:space="preserve">Цилиндр RWL 80 Кф1 D 18 Т 30 </v>
          </cell>
          <cell r="H487" t="str">
            <v>пач.</v>
          </cell>
          <cell r="I487" t="str">
            <v>*</v>
          </cell>
          <cell r="K487">
            <v>12</v>
          </cell>
          <cell r="L487">
            <v>12</v>
          </cell>
          <cell r="M487" t="str">
            <v>C</v>
          </cell>
          <cell r="N487">
            <v>4</v>
          </cell>
          <cell r="O487">
            <v>48</v>
          </cell>
          <cell r="P487">
            <v>288.25</v>
          </cell>
        </row>
        <row r="488">
          <cell r="F488" t="str">
            <v>ГП-00009479</v>
          </cell>
          <cell r="G488" t="str">
            <v xml:space="preserve">Цилиндр RWL 80 Кф1 D 21 Т 30 </v>
          </cell>
          <cell r="H488" t="str">
            <v>пач.</v>
          </cell>
          <cell r="I488" t="str">
            <v>*</v>
          </cell>
          <cell r="K488">
            <v>12</v>
          </cell>
          <cell r="L488">
            <v>12</v>
          </cell>
          <cell r="M488" t="str">
            <v>C</v>
          </cell>
          <cell r="N488">
            <v>4</v>
          </cell>
          <cell r="O488">
            <v>48</v>
          </cell>
          <cell r="P488">
            <v>292.38</v>
          </cell>
        </row>
        <row r="489">
          <cell r="F489" t="str">
            <v>ГП-00009483</v>
          </cell>
          <cell r="G489" t="str">
            <v xml:space="preserve">Цилиндр RWL 80 Кф1 D 25 Т 30 </v>
          </cell>
          <cell r="H489" t="str">
            <v>пач.</v>
          </cell>
          <cell r="I489" t="str">
            <v>*</v>
          </cell>
          <cell r="K489">
            <v>12</v>
          </cell>
          <cell r="L489">
            <v>12</v>
          </cell>
          <cell r="M489" t="str">
            <v>C</v>
          </cell>
          <cell r="N489">
            <v>4</v>
          </cell>
          <cell r="O489">
            <v>48</v>
          </cell>
          <cell r="P489">
            <v>297.22000000000003</v>
          </cell>
        </row>
        <row r="490">
          <cell r="F490" t="str">
            <v>ГП-00009487</v>
          </cell>
          <cell r="G490" t="str">
            <v xml:space="preserve">Цилиндр RWL 80 Кф1 D 28 Т 30 </v>
          </cell>
          <cell r="H490" t="str">
            <v>пач.</v>
          </cell>
          <cell r="I490" t="str">
            <v>*</v>
          </cell>
          <cell r="K490">
            <v>10</v>
          </cell>
          <cell r="L490">
            <v>10</v>
          </cell>
          <cell r="M490" t="str">
            <v>C</v>
          </cell>
          <cell r="N490">
            <v>4</v>
          </cell>
          <cell r="O490">
            <v>40</v>
          </cell>
          <cell r="P490">
            <v>310.18</v>
          </cell>
        </row>
        <row r="491">
          <cell r="F491" t="str">
            <v>ГП-00009502</v>
          </cell>
          <cell r="G491" t="str">
            <v xml:space="preserve">Цилиндр RWL 80 Кф1 D 32 Т 30 </v>
          </cell>
          <cell r="H491" t="str">
            <v>пач.</v>
          </cell>
          <cell r="I491" t="str">
            <v>*</v>
          </cell>
          <cell r="K491">
            <v>10</v>
          </cell>
          <cell r="L491">
            <v>10</v>
          </cell>
          <cell r="M491" t="str">
            <v>C</v>
          </cell>
          <cell r="N491">
            <v>4</v>
          </cell>
          <cell r="O491">
            <v>40</v>
          </cell>
          <cell r="P491">
            <v>331.78</v>
          </cell>
        </row>
        <row r="492">
          <cell r="F492" t="str">
            <v>ГП-00009506</v>
          </cell>
          <cell r="G492" t="str">
            <v xml:space="preserve">Цилиндр RWL 80 Кф1 D 35 Т 30 </v>
          </cell>
          <cell r="H492" t="str">
            <v>пач.</v>
          </cell>
          <cell r="I492" t="str">
            <v>*</v>
          </cell>
          <cell r="K492">
            <v>10</v>
          </cell>
          <cell r="L492">
            <v>10</v>
          </cell>
          <cell r="M492" t="str">
            <v>C</v>
          </cell>
          <cell r="N492">
            <v>4</v>
          </cell>
          <cell r="O492">
            <v>40</v>
          </cell>
          <cell r="P492">
            <v>338.81</v>
          </cell>
        </row>
        <row r="493">
          <cell r="F493" t="str">
            <v>ГП-00009510</v>
          </cell>
          <cell r="G493" t="str">
            <v xml:space="preserve">Цилиндр RWL 80 Кф1 D 38 Т 30 </v>
          </cell>
          <cell r="H493" t="str">
            <v>пач.</v>
          </cell>
          <cell r="I493" t="str">
            <v>*</v>
          </cell>
          <cell r="K493">
            <v>9</v>
          </cell>
          <cell r="L493">
            <v>9</v>
          </cell>
          <cell r="M493" t="str">
            <v>C</v>
          </cell>
          <cell r="N493">
            <v>5</v>
          </cell>
          <cell r="O493">
            <v>45</v>
          </cell>
          <cell r="P493">
            <v>341.8</v>
          </cell>
        </row>
        <row r="494">
          <cell r="F494" t="str">
            <v>ГП-00009514</v>
          </cell>
          <cell r="G494" t="str">
            <v xml:space="preserve">Цилиндр RWL 80 Кф1 D 42 Т 30 </v>
          </cell>
          <cell r="H494" t="str">
            <v>пач.</v>
          </cell>
          <cell r="I494" t="str">
            <v>*</v>
          </cell>
          <cell r="K494">
            <v>9</v>
          </cell>
          <cell r="L494">
            <v>9</v>
          </cell>
          <cell r="M494" t="str">
            <v>C</v>
          </cell>
          <cell r="N494">
            <v>5</v>
          </cell>
          <cell r="O494">
            <v>45</v>
          </cell>
          <cell r="P494">
            <v>345.65</v>
          </cell>
        </row>
        <row r="495">
          <cell r="F495" t="str">
            <v>ГП-00009558</v>
          </cell>
          <cell r="G495" t="str">
            <v xml:space="preserve">Цилиндр RWL 80 Кф1 D 45 Т 30 </v>
          </cell>
          <cell r="H495" t="str">
            <v>пач.</v>
          </cell>
          <cell r="I495" t="str">
            <v>*</v>
          </cell>
          <cell r="K495">
            <v>9</v>
          </cell>
          <cell r="L495">
            <v>9</v>
          </cell>
          <cell r="M495" t="str">
            <v>C</v>
          </cell>
          <cell r="N495">
            <v>5</v>
          </cell>
          <cell r="O495">
            <v>45</v>
          </cell>
          <cell r="P495">
            <v>349.35</v>
          </cell>
        </row>
        <row r="496">
          <cell r="F496" t="str">
            <v>ГП-00009562</v>
          </cell>
          <cell r="G496" t="str">
            <v xml:space="preserve">Цилиндр RWL 80 Кф1 D 48 Т 30 </v>
          </cell>
          <cell r="H496" t="str">
            <v>пач.</v>
          </cell>
          <cell r="I496" t="str">
            <v>*</v>
          </cell>
          <cell r="K496">
            <v>9</v>
          </cell>
          <cell r="L496">
            <v>9</v>
          </cell>
          <cell r="M496" t="str">
            <v>C</v>
          </cell>
          <cell r="N496">
            <v>5</v>
          </cell>
          <cell r="O496">
            <v>45</v>
          </cell>
          <cell r="P496">
            <v>353.48</v>
          </cell>
        </row>
        <row r="497">
          <cell r="F497" t="str">
            <v>ГП-00009566</v>
          </cell>
          <cell r="G497" t="str">
            <v xml:space="preserve">Цилиндр RWL 80 Кф1 D 54 Т 30 </v>
          </cell>
          <cell r="H497" t="str">
            <v>пач.</v>
          </cell>
          <cell r="I497" t="str">
            <v>*</v>
          </cell>
          <cell r="K497">
            <v>8</v>
          </cell>
          <cell r="L497">
            <v>8</v>
          </cell>
          <cell r="M497" t="str">
            <v>C</v>
          </cell>
          <cell r="N497">
            <v>5</v>
          </cell>
          <cell r="O497">
            <v>40</v>
          </cell>
          <cell r="P497">
            <v>363.02</v>
          </cell>
        </row>
        <row r="498">
          <cell r="F498" t="str">
            <v>ГП-00009569</v>
          </cell>
          <cell r="G498" t="str">
            <v xml:space="preserve">Цилиндр RWL 80 Кф1 D 57 Т 30 </v>
          </cell>
          <cell r="H498" t="str">
            <v>пач.</v>
          </cell>
          <cell r="I498" t="str">
            <v>*</v>
          </cell>
          <cell r="K498">
            <v>8</v>
          </cell>
          <cell r="L498">
            <v>8</v>
          </cell>
          <cell r="M498" t="str">
            <v>C</v>
          </cell>
          <cell r="N498">
            <v>5</v>
          </cell>
          <cell r="O498">
            <v>40</v>
          </cell>
          <cell r="P498">
            <v>365.3</v>
          </cell>
        </row>
        <row r="499">
          <cell r="F499" t="str">
            <v>ГП-00009573</v>
          </cell>
          <cell r="G499" t="str">
            <v xml:space="preserve">Цилиндр RWL 80 Кф1 D 60 Т 30 </v>
          </cell>
          <cell r="H499" t="str">
            <v>пач.</v>
          </cell>
          <cell r="I499" t="str">
            <v>*</v>
          </cell>
          <cell r="K499">
            <v>8</v>
          </cell>
          <cell r="L499">
            <v>8</v>
          </cell>
          <cell r="M499" t="str">
            <v>C</v>
          </cell>
          <cell r="N499">
            <v>5</v>
          </cell>
          <cell r="O499">
            <v>40</v>
          </cell>
          <cell r="P499">
            <v>369.15</v>
          </cell>
        </row>
        <row r="500">
          <cell r="F500" t="str">
            <v>ГП-00009577</v>
          </cell>
          <cell r="G500" t="str">
            <v xml:space="preserve">Цилиндр RWL 80 Кф1 D 64 Т 30 </v>
          </cell>
          <cell r="H500" t="str">
            <v>пач.</v>
          </cell>
          <cell r="I500" t="str">
            <v>*</v>
          </cell>
          <cell r="K500">
            <v>7</v>
          </cell>
          <cell r="L500">
            <v>7</v>
          </cell>
          <cell r="M500" t="str">
            <v>C</v>
          </cell>
          <cell r="N500">
            <v>6</v>
          </cell>
          <cell r="O500">
            <v>42</v>
          </cell>
          <cell r="P500">
            <v>382.67</v>
          </cell>
        </row>
        <row r="501">
          <cell r="F501" t="str">
            <v>ГП-00009613</v>
          </cell>
          <cell r="G501" t="str">
            <v xml:space="preserve">Цилиндр RWL 80 Кф1 D 70 Т 30 </v>
          </cell>
          <cell r="H501" t="str">
            <v>пач.</v>
          </cell>
          <cell r="I501" t="str">
            <v>*</v>
          </cell>
          <cell r="K501">
            <v>7</v>
          </cell>
          <cell r="L501">
            <v>7</v>
          </cell>
          <cell r="M501" t="str">
            <v>C</v>
          </cell>
          <cell r="N501">
            <v>6</v>
          </cell>
          <cell r="O501">
            <v>42</v>
          </cell>
          <cell r="P501">
            <v>464.01</v>
          </cell>
        </row>
        <row r="502">
          <cell r="F502" t="str">
            <v>ГП-00009580</v>
          </cell>
          <cell r="G502" t="str">
            <v xml:space="preserve">Цилиндр RWL 80 Кф1 D 76 Т 30 </v>
          </cell>
          <cell r="H502" t="str">
            <v>пач.</v>
          </cell>
          <cell r="I502" t="str">
            <v>*</v>
          </cell>
          <cell r="K502">
            <v>7</v>
          </cell>
          <cell r="L502">
            <v>7</v>
          </cell>
          <cell r="M502" t="str">
            <v>C</v>
          </cell>
          <cell r="N502">
            <v>6</v>
          </cell>
          <cell r="O502">
            <v>42</v>
          </cell>
          <cell r="P502">
            <v>483.08</v>
          </cell>
        </row>
        <row r="503">
          <cell r="F503" t="str">
            <v>ГП-00009818</v>
          </cell>
          <cell r="G503" t="str">
            <v xml:space="preserve">Цилиндр RWL 80 Кф1 D 83 Т 30 </v>
          </cell>
          <cell r="H503" t="str">
            <v>пач.</v>
          </cell>
          <cell r="I503" t="str">
            <v>*</v>
          </cell>
          <cell r="K503">
            <v>6</v>
          </cell>
          <cell r="L503">
            <v>6</v>
          </cell>
          <cell r="M503" t="str">
            <v>C</v>
          </cell>
          <cell r="N503">
            <v>7</v>
          </cell>
          <cell r="O503">
            <v>42</v>
          </cell>
          <cell r="P503">
            <v>516.75</v>
          </cell>
        </row>
        <row r="504">
          <cell r="F504" t="str">
            <v>ГП-00009583</v>
          </cell>
          <cell r="G504" t="str">
            <v xml:space="preserve">Цилиндр RWL 80 Кф1 D 89 Т 30 </v>
          </cell>
          <cell r="H504" t="str">
            <v>пач.</v>
          </cell>
          <cell r="I504" t="str">
            <v>*</v>
          </cell>
          <cell r="K504">
            <v>6</v>
          </cell>
          <cell r="L504">
            <v>6</v>
          </cell>
          <cell r="M504" t="str">
            <v>C</v>
          </cell>
          <cell r="N504">
            <v>7</v>
          </cell>
          <cell r="O504">
            <v>42</v>
          </cell>
          <cell r="P504">
            <v>550.41999999999996</v>
          </cell>
        </row>
        <row r="505">
          <cell r="F505" t="str">
            <v>ГП-00009835</v>
          </cell>
          <cell r="G505" t="str">
            <v xml:space="preserve">Цилиндр RWL 80 Кф1 D 102 Т 30 </v>
          </cell>
          <cell r="H505" t="str">
            <v>пач.</v>
          </cell>
          <cell r="I505" t="str">
            <v>*</v>
          </cell>
          <cell r="K505">
            <v>5</v>
          </cell>
          <cell r="L505">
            <v>5</v>
          </cell>
          <cell r="M505" t="str">
            <v>C</v>
          </cell>
          <cell r="N505">
            <v>8</v>
          </cell>
          <cell r="O505">
            <v>40</v>
          </cell>
          <cell r="P505">
            <v>650.54999999999995</v>
          </cell>
        </row>
        <row r="506">
          <cell r="F506" t="str">
            <v>ГП-00009586</v>
          </cell>
          <cell r="G506" t="str">
            <v xml:space="preserve">Цилиндр RWL 80 Кф1 D 108 Т 30 </v>
          </cell>
          <cell r="H506" t="str">
            <v>пач.</v>
          </cell>
          <cell r="I506" t="str">
            <v>*</v>
          </cell>
          <cell r="K506">
            <v>5</v>
          </cell>
          <cell r="L506">
            <v>5</v>
          </cell>
          <cell r="M506" t="str">
            <v>C</v>
          </cell>
          <cell r="N506">
            <v>8</v>
          </cell>
          <cell r="O506">
            <v>40</v>
          </cell>
          <cell r="P506">
            <v>750.68</v>
          </cell>
        </row>
        <row r="507">
          <cell r="F507" t="str">
            <v>ГП-00009589</v>
          </cell>
          <cell r="G507" t="str">
            <v xml:space="preserve">Цилиндр RWL 80 Кф1 D 114 Т 30 </v>
          </cell>
          <cell r="H507" t="str">
            <v>пач.</v>
          </cell>
          <cell r="I507" t="str">
            <v>*</v>
          </cell>
          <cell r="K507">
            <v>5</v>
          </cell>
          <cell r="L507">
            <v>5</v>
          </cell>
          <cell r="M507" t="str">
            <v>C</v>
          </cell>
          <cell r="N507">
            <v>8</v>
          </cell>
          <cell r="O507">
            <v>40</v>
          </cell>
          <cell r="P507">
            <v>821.17</v>
          </cell>
        </row>
        <row r="508">
          <cell r="F508" t="str">
            <v>ГП-00009592</v>
          </cell>
          <cell r="G508" t="str">
            <v xml:space="preserve">Цилиндр RWL 80 Кф1 D 133 Т 30 </v>
          </cell>
          <cell r="H508" t="str">
            <v>пач.</v>
          </cell>
          <cell r="I508" t="str">
            <v>*</v>
          </cell>
          <cell r="K508">
            <v>5</v>
          </cell>
          <cell r="L508">
            <v>5</v>
          </cell>
          <cell r="M508" t="str">
            <v>C</v>
          </cell>
          <cell r="N508">
            <v>8</v>
          </cell>
          <cell r="O508">
            <v>40</v>
          </cell>
          <cell r="P508">
            <v>848.23</v>
          </cell>
        </row>
        <row r="509">
          <cell r="F509" t="str">
            <v>ГП-00009859</v>
          </cell>
          <cell r="G509" t="str">
            <v xml:space="preserve">Цилиндр RWL 80 Кф1 D 140 Т 30 </v>
          </cell>
          <cell r="H509" t="str">
            <v>пач.</v>
          </cell>
          <cell r="I509" t="str">
            <v>*</v>
          </cell>
          <cell r="K509">
            <v>4</v>
          </cell>
          <cell r="L509">
            <v>4</v>
          </cell>
          <cell r="M509" t="str">
            <v>C</v>
          </cell>
          <cell r="N509">
            <v>10</v>
          </cell>
          <cell r="O509">
            <v>40</v>
          </cell>
          <cell r="P509">
            <v>896.35</v>
          </cell>
        </row>
        <row r="510">
          <cell r="F510" t="str">
            <v>ГП-00009596</v>
          </cell>
          <cell r="G510" t="str">
            <v xml:space="preserve">Цилиндр RWL 80 Кф1 D 159 Т 30 </v>
          </cell>
          <cell r="H510" t="str">
            <v>пач.</v>
          </cell>
          <cell r="I510" t="str">
            <v>*</v>
          </cell>
          <cell r="K510">
            <v>4</v>
          </cell>
          <cell r="L510">
            <v>4</v>
          </cell>
          <cell r="M510" t="str">
            <v>C</v>
          </cell>
          <cell r="N510">
            <v>10</v>
          </cell>
          <cell r="O510">
            <v>40</v>
          </cell>
          <cell r="P510">
            <v>944.47</v>
          </cell>
        </row>
        <row r="511">
          <cell r="F511" t="str">
            <v>ГП-00009604</v>
          </cell>
          <cell r="G511" t="str">
            <v xml:space="preserve">Цилиндр RWL 80 Кф1 D 169 Т 30 </v>
          </cell>
          <cell r="H511" t="str">
            <v>пач.</v>
          </cell>
          <cell r="I511" t="str">
            <v>*</v>
          </cell>
          <cell r="K511">
            <v>4</v>
          </cell>
          <cell r="L511">
            <v>4</v>
          </cell>
          <cell r="M511" t="str">
            <v>C</v>
          </cell>
          <cell r="N511">
            <v>10</v>
          </cell>
          <cell r="O511">
            <v>40</v>
          </cell>
          <cell r="P511">
            <v>1118.6600000000001</v>
          </cell>
        </row>
        <row r="512">
          <cell r="F512" t="str">
            <v>ГП-00009908</v>
          </cell>
          <cell r="G512" t="str">
            <v xml:space="preserve">Цилиндр RWL 80 Кф1 D 194 Т 30 </v>
          </cell>
          <cell r="H512" t="str">
            <v>пач.</v>
          </cell>
          <cell r="I512" t="str">
            <v>*</v>
          </cell>
          <cell r="K512">
            <v>3</v>
          </cell>
          <cell r="L512">
            <v>3</v>
          </cell>
          <cell r="M512" t="str">
            <v>C</v>
          </cell>
          <cell r="N512">
            <v>14</v>
          </cell>
          <cell r="O512">
            <v>42</v>
          </cell>
          <cell r="P512">
            <v>1286.46</v>
          </cell>
        </row>
        <row r="513">
          <cell r="F513" t="str">
            <v>ГП-00009920</v>
          </cell>
          <cell r="G513" t="str">
            <v xml:space="preserve">Цилиндр RWL 80 Кф1 D 205 Т 30 </v>
          </cell>
          <cell r="H513" t="str">
            <v>пач.</v>
          </cell>
          <cell r="I513" t="str">
            <v>*</v>
          </cell>
          <cell r="K513">
            <v>3</v>
          </cell>
          <cell r="L513">
            <v>3</v>
          </cell>
          <cell r="M513" t="str">
            <v>C</v>
          </cell>
          <cell r="N513">
            <v>14</v>
          </cell>
          <cell r="O513">
            <v>42</v>
          </cell>
          <cell r="P513">
            <v>1355.03</v>
          </cell>
        </row>
        <row r="514">
          <cell r="F514" t="str">
            <v>ГП-00009607</v>
          </cell>
          <cell r="G514" t="str">
            <v xml:space="preserve">Цилиндр RWL 80 Кф1 D 219 Т 30 </v>
          </cell>
          <cell r="H514" t="str">
            <v>пач.</v>
          </cell>
          <cell r="I514" t="str">
            <v>*</v>
          </cell>
          <cell r="K514">
            <v>3</v>
          </cell>
          <cell r="L514">
            <v>3</v>
          </cell>
          <cell r="M514" t="str">
            <v>C</v>
          </cell>
          <cell r="N514">
            <v>14</v>
          </cell>
          <cell r="O514">
            <v>42</v>
          </cell>
          <cell r="P514">
            <v>1423.6</v>
          </cell>
        </row>
        <row r="515">
          <cell r="F515" t="str">
            <v>ГП-00009936</v>
          </cell>
          <cell r="G515" t="str">
            <v xml:space="preserve">Цилиндр RWL 80 Кф1 D 245 Т 30 </v>
          </cell>
          <cell r="H515" t="str">
            <v>пач.</v>
          </cell>
          <cell r="I515" t="str">
            <v>*</v>
          </cell>
          <cell r="K515">
            <v>3</v>
          </cell>
          <cell r="L515">
            <v>3</v>
          </cell>
          <cell r="M515" t="str">
            <v>C</v>
          </cell>
          <cell r="N515">
            <v>14</v>
          </cell>
          <cell r="O515">
            <v>42</v>
          </cell>
          <cell r="P515">
            <v>1746.2</v>
          </cell>
        </row>
        <row r="516">
          <cell r="F516" t="str">
            <v>ГП-00009610</v>
          </cell>
          <cell r="G516" t="str">
            <v xml:space="preserve">Цилиндр RWL 80 Кф1 D 273 Т 30 </v>
          </cell>
          <cell r="H516" t="str">
            <v>пач.</v>
          </cell>
          <cell r="I516" t="str">
            <v>*</v>
          </cell>
          <cell r="K516">
            <v>2</v>
          </cell>
          <cell r="L516">
            <v>2</v>
          </cell>
          <cell r="M516" t="str">
            <v>C</v>
          </cell>
          <cell r="N516">
            <v>20</v>
          </cell>
          <cell r="O516">
            <v>40</v>
          </cell>
          <cell r="P516">
            <v>2068.8000000000002</v>
          </cell>
        </row>
        <row r="517">
          <cell r="F517" t="str">
            <v>ГП-00009476</v>
          </cell>
          <cell r="G517" t="str">
            <v xml:space="preserve">Цилиндр RWL 80 Кф1 D 18 Т 40 </v>
          </cell>
          <cell r="H517" t="str">
            <v>пач.</v>
          </cell>
          <cell r="I517" t="str">
            <v>*</v>
          </cell>
          <cell r="K517">
            <v>9</v>
          </cell>
          <cell r="L517">
            <v>9</v>
          </cell>
          <cell r="M517" t="str">
            <v>C</v>
          </cell>
          <cell r="N517">
            <v>5</v>
          </cell>
          <cell r="O517">
            <v>45</v>
          </cell>
          <cell r="P517">
            <v>350.56</v>
          </cell>
        </row>
        <row r="518">
          <cell r="F518" t="str">
            <v>ГП-00009480</v>
          </cell>
          <cell r="G518" t="str">
            <v xml:space="preserve">Цилиндр RWL 80 Кф1 D 21 Т 40 </v>
          </cell>
          <cell r="H518" t="str">
            <v>пач.</v>
          </cell>
          <cell r="I518" t="str">
            <v>*</v>
          </cell>
          <cell r="K518">
            <v>9</v>
          </cell>
          <cell r="L518">
            <v>9</v>
          </cell>
          <cell r="M518" t="str">
            <v>C</v>
          </cell>
          <cell r="N518">
            <v>5</v>
          </cell>
          <cell r="O518">
            <v>45</v>
          </cell>
          <cell r="P518">
            <v>361.3</v>
          </cell>
        </row>
        <row r="519">
          <cell r="F519" t="str">
            <v>ГП-00009484</v>
          </cell>
          <cell r="G519" t="str">
            <v xml:space="preserve">Цилиндр RWL 80 Кф1 D 25 Т 40 </v>
          </cell>
          <cell r="H519" t="str">
            <v>пач.</v>
          </cell>
          <cell r="I519" t="str">
            <v>*</v>
          </cell>
          <cell r="K519">
            <v>9</v>
          </cell>
          <cell r="L519">
            <v>9</v>
          </cell>
          <cell r="M519" t="str">
            <v>C</v>
          </cell>
          <cell r="N519">
            <v>5</v>
          </cell>
          <cell r="O519">
            <v>45</v>
          </cell>
          <cell r="P519">
            <v>406.34</v>
          </cell>
        </row>
        <row r="520">
          <cell r="F520" t="str">
            <v>ГП-00009488</v>
          </cell>
          <cell r="G520" t="str">
            <v xml:space="preserve">Цилиндр RWL 80 Кф1 D 28 Т 40 </v>
          </cell>
          <cell r="H520" t="str">
            <v>пач.</v>
          </cell>
          <cell r="I520" t="str">
            <v>*</v>
          </cell>
          <cell r="K520">
            <v>9</v>
          </cell>
          <cell r="L520">
            <v>9</v>
          </cell>
          <cell r="M520" t="str">
            <v>C</v>
          </cell>
          <cell r="N520">
            <v>5</v>
          </cell>
          <cell r="O520">
            <v>45</v>
          </cell>
          <cell r="P520">
            <v>421.03</v>
          </cell>
        </row>
        <row r="521">
          <cell r="F521" t="str">
            <v>ГП-00009503</v>
          </cell>
          <cell r="G521" t="str">
            <v xml:space="preserve">Цилиндр RWL 80 Кф1 D 32 Т 40 </v>
          </cell>
          <cell r="H521" t="str">
            <v>пач.</v>
          </cell>
          <cell r="I521" t="str">
            <v>*</v>
          </cell>
          <cell r="K521">
            <v>8</v>
          </cell>
          <cell r="L521">
            <v>8</v>
          </cell>
          <cell r="M521" t="str">
            <v>C</v>
          </cell>
          <cell r="N521">
            <v>5</v>
          </cell>
          <cell r="O521">
            <v>40</v>
          </cell>
          <cell r="P521">
            <v>439.39</v>
          </cell>
        </row>
        <row r="522">
          <cell r="F522" t="str">
            <v>ГП-00009507</v>
          </cell>
          <cell r="G522" t="str">
            <v xml:space="preserve">Цилиндр RWL 80 Кф1 D 35 Т 40 </v>
          </cell>
          <cell r="H522" t="str">
            <v>пач.</v>
          </cell>
          <cell r="I522" t="str">
            <v>*</v>
          </cell>
          <cell r="K522">
            <v>8</v>
          </cell>
          <cell r="L522">
            <v>8</v>
          </cell>
          <cell r="M522" t="str">
            <v>C</v>
          </cell>
          <cell r="N522">
            <v>5</v>
          </cell>
          <cell r="O522">
            <v>40</v>
          </cell>
          <cell r="P522">
            <v>440.66</v>
          </cell>
        </row>
        <row r="523">
          <cell r="F523" t="str">
            <v>ГП-00009511</v>
          </cell>
          <cell r="G523" t="str">
            <v xml:space="preserve">Цилиндр RWL 80 Кф1 D 38 Т 40 </v>
          </cell>
          <cell r="H523" t="str">
            <v>пач.</v>
          </cell>
          <cell r="I523" t="str">
            <v>*</v>
          </cell>
          <cell r="K523">
            <v>8</v>
          </cell>
          <cell r="L523">
            <v>8</v>
          </cell>
          <cell r="M523" t="str">
            <v>C</v>
          </cell>
          <cell r="N523">
            <v>5</v>
          </cell>
          <cell r="O523">
            <v>40</v>
          </cell>
          <cell r="P523">
            <v>469.2</v>
          </cell>
        </row>
        <row r="524">
          <cell r="F524" t="str">
            <v>ГП-00009515</v>
          </cell>
          <cell r="G524" t="str">
            <v xml:space="preserve">Цилиндр RWL 80 Кф1 D 42 Т 40 </v>
          </cell>
          <cell r="H524" t="str">
            <v>пач.</v>
          </cell>
          <cell r="I524" t="str">
            <v>*</v>
          </cell>
          <cell r="K524">
            <v>7</v>
          </cell>
          <cell r="L524">
            <v>7</v>
          </cell>
          <cell r="M524" t="str">
            <v>C</v>
          </cell>
          <cell r="N524">
            <v>6</v>
          </cell>
          <cell r="O524">
            <v>42</v>
          </cell>
          <cell r="P524">
            <v>473.29</v>
          </cell>
        </row>
        <row r="525">
          <cell r="F525" t="str">
            <v>ГП-00009559</v>
          </cell>
          <cell r="G525" t="str">
            <v xml:space="preserve">Цилиндр RWL 80 Кф1 D 45 Т 40 </v>
          </cell>
          <cell r="H525" t="str">
            <v>пач.</v>
          </cell>
          <cell r="I525" t="str">
            <v>*</v>
          </cell>
          <cell r="K525">
            <v>7</v>
          </cell>
          <cell r="L525">
            <v>7</v>
          </cell>
          <cell r="M525" t="str">
            <v>C</v>
          </cell>
          <cell r="N525">
            <v>6</v>
          </cell>
          <cell r="O525">
            <v>42</v>
          </cell>
          <cell r="P525">
            <v>477.53</v>
          </cell>
        </row>
        <row r="526">
          <cell r="F526" t="str">
            <v>ГП-00009563</v>
          </cell>
          <cell r="G526" t="str">
            <v xml:space="preserve">Цилиндр RWL 80 Кф1 D 48 Т 40 </v>
          </cell>
          <cell r="H526" t="str">
            <v>пач.</v>
          </cell>
          <cell r="I526" t="str">
            <v>*</v>
          </cell>
          <cell r="K526">
            <v>7</v>
          </cell>
          <cell r="L526">
            <v>7</v>
          </cell>
          <cell r="M526" t="str">
            <v>C</v>
          </cell>
          <cell r="N526">
            <v>6</v>
          </cell>
          <cell r="O526">
            <v>42</v>
          </cell>
          <cell r="P526">
            <v>481.91</v>
          </cell>
        </row>
        <row r="527">
          <cell r="F527" t="str">
            <v>ГП-00009567</v>
          </cell>
          <cell r="G527" t="str">
            <v xml:space="preserve">Цилиндр RWL 80 Кф1 D 54 Т 40 </v>
          </cell>
          <cell r="H527" t="str">
            <v>пач.</v>
          </cell>
          <cell r="I527" t="str">
            <v>*</v>
          </cell>
          <cell r="K527">
            <v>7</v>
          </cell>
          <cell r="L527">
            <v>7</v>
          </cell>
          <cell r="M527" t="str">
            <v>C</v>
          </cell>
          <cell r="N527">
            <v>6</v>
          </cell>
          <cell r="O527">
            <v>42</v>
          </cell>
          <cell r="P527">
            <v>485.72</v>
          </cell>
        </row>
        <row r="528">
          <cell r="F528" t="str">
            <v>ГП-00009570</v>
          </cell>
          <cell r="G528" t="str">
            <v xml:space="preserve">Цилиндр RWL 80 Кф1 D 57 Т 40 </v>
          </cell>
          <cell r="H528" t="str">
            <v>пач.</v>
          </cell>
          <cell r="I528" t="str">
            <v>*</v>
          </cell>
          <cell r="K528">
            <v>7</v>
          </cell>
          <cell r="L528">
            <v>7</v>
          </cell>
          <cell r="M528" t="str">
            <v>C</v>
          </cell>
          <cell r="N528">
            <v>6</v>
          </cell>
          <cell r="O528">
            <v>42</v>
          </cell>
          <cell r="P528">
            <v>491.23</v>
          </cell>
        </row>
        <row r="529">
          <cell r="F529" t="str">
            <v>ГП-00009574</v>
          </cell>
          <cell r="G529" t="str">
            <v xml:space="preserve">Цилиндр RWL 80 Кф1 D 60 Т 40 </v>
          </cell>
          <cell r="H529" t="str">
            <v>пач.</v>
          </cell>
          <cell r="I529" t="str">
            <v>*</v>
          </cell>
          <cell r="K529">
            <v>7</v>
          </cell>
          <cell r="L529">
            <v>7</v>
          </cell>
          <cell r="M529" t="str">
            <v>C</v>
          </cell>
          <cell r="N529">
            <v>6</v>
          </cell>
          <cell r="O529">
            <v>42</v>
          </cell>
          <cell r="P529">
            <v>497.45</v>
          </cell>
        </row>
        <row r="530">
          <cell r="F530" t="str">
            <v>ГП-00009578</v>
          </cell>
          <cell r="G530" t="str">
            <v xml:space="preserve">Цилиндр RWL 80 Кф1 D 64 Т 40 </v>
          </cell>
          <cell r="H530" t="str">
            <v>пач.</v>
          </cell>
          <cell r="I530" t="str">
            <v>*</v>
          </cell>
          <cell r="K530">
            <v>7</v>
          </cell>
          <cell r="L530">
            <v>7</v>
          </cell>
          <cell r="M530" t="str">
            <v>C</v>
          </cell>
          <cell r="N530">
            <v>6</v>
          </cell>
          <cell r="O530">
            <v>42</v>
          </cell>
          <cell r="P530">
            <v>506.77</v>
          </cell>
        </row>
        <row r="531">
          <cell r="F531" t="str">
            <v>ГП-00009614</v>
          </cell>
          <cell r="G531" t="str">
            <v xml:space="preserve">Цилиндр RWL 80 Кф1 D 70 Т 40 </v>
          </cell>
          <cell r="H531" t="str">
            <v>пач.</v>
          </cell>
          <cell r="I531" t="str">
            <v>*</v>
          </cell>
          <cell r="K531">
            <v>6</v>
          </cell>
          <cell r="L531">
            <v>6</v>
          </cell>
          <cell r="M531" t="str">
            <v>C</v>
          </cell>
          <cell r="N531">
            <v>7</v>
          </cell>
          <cell r="O531">
            <v>42</v>
          </cell>
          <cell r="P531">
            <v>690.93</v>
          </cell>
        </row>
        <row r="532">
          <cell r="F532" t="str">
            <v>ГП-00009581</v>
          </cell>
          <cell r="G532" t="str">
            <v xml:space="preserve">Цилиндр RWL 80 Кф1 D 76 Т 40 </v>
          </cell>
          <cell r="H532" t="str">
            <v>пач.</v>
          </cell>
          <cell r="I532" t="str">
            <v>*</v>
          </cell>
          <cell r="K532">
            <v>6</v>
          </cell>
          <cell r="L532">
            <v>6</v>
          </cell>
          <cell r="M532" t="str">
            <v>C</v>
          </cell>
          <cell r="N532">
            <v>7</v>
          </cell>
          <cell r="O532">
            <v>42</v>
          </cell>
          <cell r="P532">
            <v>756.77</v>
          </cell>
        </row>
        <row r="533">
          <cell r="F533" t="str">
            <v>ГП-00009821</v>
          </cell>
          <cell r="G533" t="str">
            <v xml:space="preserve">Цилиндр RWL 80 Кф1 D 83 Т 40 </v>
          </cell>
          <cell r="H533" t="str">
            <v>пач.</v>
          </cell>
          <cell r="I533" t="str">
            <v>*</v>
          </cell>
          <cell r="K533">
            <v>5</v>
          </cell>
          <cell r="L533">
            <v>5</v>
          </cell>
          <cell r="M533" t="str">
            <v>C</v>
          </cell>
          <cell r="N533">
            <v>8</v>
          </cell>
          <cell r="O533">
            <v>40</v>
          </cell>
          <cell r="P533">
            <v>772.22</v>
          </cell>
        </row>
        <row r="534">
          <cell r="F534" t="str">
            <v>ГП-00009584</v>
          </cell>
          <cell r="G534" t="str">
            <v xml:space="preserve">Цилиндр RWL 80 Кф1 D 89 Т 40 </v>
          </cell>
          <cell r="H534" t="str">
            <v>пач.</v>
          </cell>
          <cell r="I534" t="str">
            <v>*</v>
          </cell>
          <cell r="K534">
            <v>5</v>
          </cell>
          <cell r="L534">
            <v>5</v>
          </cell>
          <cell r="M534" t="str">
            <v>C</v>
          </cell>
          <cell r="N534">
            <v>8</v>
          </cell>
          <cell r="O534">
            <v>40</v>
          </cell>
          <cell r="P534">
            <v>805.63</v>
          </cell>
        </row>
        <row r="535">
          <cell r="F535" t="str">
            <v>ГП-00009837</v>
          </cell>
          <cell r="G535" t="str">
            <v xml:space="preserve">Цилиндр RWL 80 Кф1 D 102 Т 40 </v>
          </cell>
          <cell r="H535" t="str">
            <v>пач.</v>
          </cell>
          <cell r="I535" t="str">
            <v>*</v>
          </cell>
          <cell r="K535">
            <v>5</v>
          </cell>
          <cell r="L535">
            <v>5</v>
          </cell>
          <cell r="M535" t="str">
            <v>C</v>
          </cell>
          <cell r="N535">
            <v>8</v>
          </cell>
          <cell r="O535">
            <v>40</v>
          </cell>
          <cell r="P535">
            <v>845.46</v>
          </cell>
        </row>
        <row r="536">
          <cell r="F536" t="str">
            <v>ГП-00009587</v>
          </cell>
          <cell r="G536" t="str">
            <v xml:space="preserve">Цилиндр RWL 80 Кф1 D 108 Т 40 </v>
          </cell>
          <cell r="H536" t="str">
            <v>пач.</v>
          </cell>
          <cell r="I536" t="str">
            <v>*</v>
          </cell>
          <cell r="K536">
            <v>5</v>
          </cell>
          <cell r="L536">
            <v>5</v>
          </cell>
          <cell r="M536" t="str">
            <v>C</v>
          </cell>
          <cell r="N536">
            <v>8</v>
          </cell>
          <cell r="O536">
            <v>40</v>
          </cell>
          <cell r="P536">
            <v>866.65</v>
          </cell>
        </row>
        <row r="537">
          <cell r="F537" t="str">
            <v>ГП-00009590</v>
          </cell>
          <cell r="G537" t="str">
            <v xml:space="preserve">Цилиндр RWL 80 Кф1 D 114 Т 40 </v>
          </cell>
          <cell r="H537" t="str">
            <v>пач.</v>
          </cell>
          <cell r="I537" t="str">
            <v>*</v>
          </cell>
          <cell r="K537">
            <v>4</v>
          </cell>
          <cell r="L537">
            <v>4</v>
          </cell>
          <cell r="M537" t="str">
            <v>C</v>
          </cell>
          <cell r="N537">
            <v>10</v>
          </cell>
          <cell r="O537">
            <v>40</v>
          </cell>
          <cell r="P537">
            <v>899.84</v>
          </cell>
        </row>
        <row r="538">
          <cell r="F538" t="str">
            <v>ГП-00009593</v>
          </cell>
          <cell r="G538" t="str">
            <v xml:space="preserve">Цилиндр RWL 80 Кф1 D 133 Т 40 </v>
          </cell>
          <cell r="H538" t="str">
            <v>пач.</v>
          </cell>
          <cell r="I538" t="str">
            <v>*</v>
          </cell>
          <cell r="K538">
            <v>4</v>
          </cell>
          <cell r="L538">
            <v>4</v>
          </cell>
          <cell r="M538" t="str">
            <v>C</v>
          </cell>
          <cell r="N538">
            <v>10</v>
          </cell>
          <cell r="O538">
            <v>40</v>
          </cell>
          <cell r="P538">
            <v>972.01</v>
          </cell>
        </row>
        <row r="539">
          <cell r="F539" t="str">
            <v>ГП-00009861</v>
          </cell>
          <cell r="G539" t="str">
            <v xml:space="preserve">Цилиндр RWL 80 Кф1 D 140 Т 40 </v>
          </cell>
          <cell r="H539" t="str">
            <v>пач.</v>
          </cell>
          <cell r="I539" t="str">
            <v>*</v>
          </cell>
          <cell r="K539">
            <v>4</v>
          </cell>
          <cell r="L539">
            <v>4</v>
          </cell>
          <cell r="M539" t="str">
            <v>C</v>
          </cell>
          <cell r="N539">
            <v>10</v>
          </cell>
          <cell r="O539">
            <v>40</v>
          </cell>
          <cell r="P539">
            <v>1020.41</v>
          </cell>
        </row>
        <row r="540">
          <cell r="F540" t="str">
            <v>ГП-00009597</v>
          </cell>
          <cell r="G540" t="str">
            <v xml:space="preserve">Цилиндр RWL 80 Кф1 D 159 Т 40 </v>
          </cell>
          <cell r="H540" t="str">
            <v>пач.</v>
          </cell>
          <cell r="I540" t="str">
            <v>*</v>
          </cell>
          <cell r="K540">
            <v>3</v>
          </cell>
          <cell r="L540">
            <v>3</v>
          </cell>
          <cell r="M540" t="str">
            <v>C</v>
          </cell>
          <cell r="N540">
            <v>14</v>
          </cell>
          <cell r="O540">
            <v>42</v>
          </cell>
          <cell r="P540">
            <v>1085.57</v>
          </cell>
        </row>
        <row r="541">
          <cell r="F541" t="str">
            <v>ГП-00009605</v>
          </cell>
          <cell r="G541" t="str">
            <v xml:space="preserve">Цилиндр RWL 80 Кф1 D 169 Т 40 </v>
          </cell>
          <cell r="H541" t="str">
            <v>пач.</v>
          </cell>
          <cell r="I541" t="str">
            <v>*</v>
          </cell>
          <cell r="K541">
            <v>3</v>
          </cell>
          <cell r="L541">
            <v>3</v>
          </cell>
          <cell r="M541" t="str">
            <v>C</v>
          </cell>
          <cell r="N541">
            <v>14</v>
          </cell>
          <cell r="O541">
            <v>42</v>
          </cell>
          <cell r="P541">
            <v>1285.78</v>
          </cell>
        </row>
        <row r="542">
          <cell r="F542" t="str">
            <v>ГП-00009910</v>
          </cell>
          <cell r="G542" t="str">
            <v xml:space="preserve">Цилиндр RWL 80 Кф1 D 194 Т 40 </v>
          </cell>
          <cell r="H542" t="str">
            <v>пач.</v>
          </cell>
          <cell r="I542" t="str">
            <v>*</v>
          </cell>
          <cell r="K542">
            <v>3</v>
          </cell>
          <cell r="L542">
            <v>3</v>
          </cell>
          <cell r="M542" t="str">
            <v>C</v>
          </cell>
          <cell r="N542">
            <v>14</v>
          </cell>
          <cell r="O542">
            <v>42</v>
          </cell>
          <cell r="P542">
            <v>1478.65</v>
          </cell>
        </row>
        <row r="543">
          <cell r="F543" t="str">
            <v>ГП-00009922</v>
          </cell>
          <cell r="G543" t="str">
            <v xml:space="preserve">Цилиндр RWL 80 Кф1 D 205 Т 40 </v>
          </cell>
          <cell r="H543" t="str">
            <v>пач.</v>
          </cell>
          <cell r="I543" t="str">
            <v>*</v>
          </cell>
          <cell r="K543">
            <v>3</v>
          </cell>
          <cell r="L543">
            <v>3</v>
          </cell>
          <cell r="M543" t="str">
            <v>C</v>
          </cell>
          <cell r="N543">
            <v>14</v>
          </cell>
          <cell r="O543">
            <v>42</v>
          </cell>
          <cell r="P543">
            <v>1557.46</v>
          </cell>
        </row>
        <row r="544">
          <cell r="F544" t="str">
            <v>ГП-00009608</v>
          </cell>
          <cell r="G544" t="str">
            <v xml:space="preserve">Цилиндр RWL 80 Кф1 D 219 Т 40 </v>
          </cell>
          <cell r="H544" t="str">
            <v>пач.</v>
          </cell>
          <cell r="I544" t="str">
            <v>*</v>
          </cell>
          <cell r="K544">
            <v>3</v>
          </cell>
          <cell r="L544">
            <v>3</v>
          </cell>
          <cell r="M544" t="str">
            <v>C</v>
          </cell>
          <cell r="N544">
            <v>14</v>
          </cell>
          <cell r="O544">
            <v>42</v>
          </cell>
          <cell r="P544">
            <v>1636.28</v>
          </cell>
        </row>
        <row r="545">
          <cell r="F545" t="str">
            <v>ГП-00009938</v>
          </cell>
          <cell r="G545" t="str">
            <v xml:space="preserve">Цилиндр RWL 80 Кф1 D 245 Т 40 </v>
          </cell>
          <cell r="H545" t="str">
            <v>пач.</v>
          </cell>
          <cell r="I545" t="str">
            <v>*</v>
          </cell>
          <cell r="K545">
            <v>2</v>
          </cell>
          <cell r="L545">
            <v>2</v>
          </cell>
          <cell r="M545" t="str">
            <v>C</v>
          </cell>
          <cell r="N545">
            <v>20</v>
          </cell>
          <cell r="O545">
            <v>40</v>
          </cell>
          <cell r="P545">
            <v>1894.83</v>
          </cell>
        </row>
        <row r="546">
          <cell r="F546" t="str">
            <v>ГП-00009611</v>
          </cell>
          <cell r="G546" t="str">
            <v xml:space="preserve">Цилиндр RWL 80 Кф1 D 273 Т 40 </v>
          </cell>
          <cell r="H546" t="str">
            <v>пач.</v>
          </cell>
          <cell r="I546" t="str">
            <v>*</v>
          </cell>
          <cell r="K546">
            <v>2</v>
          </cell>
          <cell r="L546">
            <v>2</v>
          </cell>
          <cell r="M546" t="str">
            <v>C</v>
          </cell>
          <cell r="N546">
            <v>20</v>
          </cell>
          <cell r="O546">
            <v>40</v>
          </cell>
          <cell r="P546">
            <v>2153.37</v>
          </cell>
        </row>
        <row r="547">
          <cell r="F547" t="str">
            <v>ГП-00009477</v>
          </cell>
          <cell r="G547" t="str">
            <v xml:space="preserve">Цилиндр RWL 80 Кф1 D 18 Т 50 </v>
          </cell>
          <cell r="H547" t="str">
            <v>пач.</v>
          </cell>
          <cell r="I547" t="str">
            <v>*</v>
          </cell>
          <cell r="K547">
            <v>8</v>
          </cell>
          <cell r="L547">
            <v>8</v>
          </cell>
          <cell r="M547" t="str">
            <v>C</v>
          </cell>
          <cell r="N547">
            <v>5</v>
          </cell>
          <cell r="O547">
            <v>40</v>
          </cell>
          <cell r="P547">
            <v>463.27</v>
          </cell>
        </row>
        <row r="548">
          <cell r="F548" t="str">
            <v>ГП-00009481</v>
          </cell>
          <cell r="G548" t="str">
            <v xml:space="preserve">Цилиндр RWL 80 Кф1 D 21 Т 50 </v>
          </cell>
          <cell r="H548" t="str">
            <v>пач.</v>
          </cell>
          <cell r="I548" t="str">
            <v>*</v>
          </cell>
          <cell r="K548">
            <v>7</v>
          </cell>
          <cell r="L548">
            <v>7</v>
          </cell>
          <cell r="M548" t="str">
            <v>C</v>
          </cell>
          <cell r="N548">
            <v>6</v>
          </cell>
          <cell r="O548">
            <v>42</v>
          </cell>
          <cell r="P548">
            <v>472.45</v>
          </cell>
        </row>
        <row r="549">
          <cell r="F549" t="str">
            <v>ГП-00009485</v>
          </cell>
          <cell r="G549" t="str">
            <v xml:space="preserve">Цилиндр RWL 80 Кф1 D 25 Т 50 </v>
          </cell>
          <cell r="H549" t="str">
            <v>пач.</v>
          </cell>
          <cell r="I549" t="str">
            <v>*</v>
          </cell>
          <cell r="K549">
            <v>7</v>
          </cell>
          <cell r="L549">
            <v>7</v>
          </cell>
          <cell r="M549" t="str">
            <v>C</v>
          </cell>
          <cell r="N549">
            <v>6</v>
          </cell>
          <cell r="O549">
            <v>42</v>
          </cell>
          <cell r="P549">
            <v>477.82</v>
          </cell>
        </row>
        <row r="550">
          <cell r="F550" t="str">
            <v>ГП-00009489</v>
          </cell>
          <cell r="G550" t="str">
            <v xml:space="preserve">Цилиндр RWL 80 Кф1 D 28 Т 50 </v>
          </cell>
          <cell r="H550" t="str">
            <v>пач.</v>
          </cell>
          <cell r="I550" t="str">
            <v>*</v>
          </cell>
          <cell r="K550">
            <v>7</v>
          </cell>
          <cell r="L550">
            <v>7</v>
          </cell>
          <cell r="M550" t="str">
            <v>C</v>
          </cell>
          <cell r="N550">
            <v>6</v>
          </cell>
          <cell r="O550">
            <v>42</v>
          </cell>
          <cell r="P550">
            <v>490.67</v>
          </cell>
        </row>
        <row r="551">
          <cell r="F551" t="str">
            <v>ГП-00009504</v>
          </cell>
          <cell r="G551" t="str">
            <v xml:space="preserve">Цилиндр RWL 80 Кф1 D 32 Т 50 </v>
          </cell>
          <cell r="H551" t="str">
            <v>пач.</v>
          </cell>
          <cell r="I551" t="str">
            <v>*</v>
          </cell>
          <cell r="K551">
            <v>7</v>
          </cell>
          <cell r="L551">
            <v>7</v>
          </cell>
          <cell r="M551" t="str">
            <v>C</v>
          </cell>
          <cell r="N551">
            <v>6</v>
          </cell>
          <cell r="O551">
            <v>42</v>
          </cell>
          <cell r="P551">
            <v>514.54</v>
          </cell>
        </row>
        <row r="552">
          <cell r="F552" t="str">
            <v>ГП-00009508</v>
          </cell>
          <cell r="G552" t="str">
            <v xml:space="preserve">Цилиндр RWL 80 Кф1 D 35 Т 50 </v>
          </cell>
          <cell r="H552" t="str">
            <v>пач.</v>
          </cell>
          <cell r="I552" t="str">
            <v>*</v>
          </cell>
          <cell r="K552">
            <v>7</v>
          </cell>
          <cell r="L552">
            <v>7</v>
          </cell>
          <cell r="M552" t="str">
            <v>C</v>
          </cell>
          <cell r="N552">
            <v>6</v>
          </cell>
          <cell r="O552">
            <v>42</v>
          </cell>
          <cell r="P552">
            <v>546.17999999999995</v>
          </cell>
        </row>
        <row r="553">
          <cell r="F553" t="str">
            <v>ГП-00009512</v>
          </cell>
          <cell r="G553" t="str">
            <v xml:space="preserve">Цилиндр RWL 80 Кф1 D 38 Т 50 </v>
          </cell>
          <cell r="H553" t="str">
            <v>пач.</v>
          </cell>
          <cell r="I553" t="str">
            <v>*</v>
          </cell>
          <cell r="K553">
            <v>7</v>
          </cell>
          <cell r="L553">
            <v>7</v>
          </cell>
          <cell r="M553" t="str">
            <v>C</v>
          </cell>
          <cell r="N553">
            <v>6</v>
          </cell>
          <cell r="O553">
            <v>42</v>
          </cell>
          <cell r="P553">
            <v>598.15</v>
          </cell>
        </row>
        <row r="554">
          <cell r="F554" t="str">
            <v>ГП-00009516</v>
          </cell>
          <cell r="G554" t="str">
            <v xml:space="preserve">Цилиндр RWL 80 Кф1 D 42 Т 50 </v>
          </cell>
          <cell r="H554" t="str">
            <v>пач.</v>
          </cell>
          <cell r="I554" t="str">
            <v>*</v>
          </cell>
          <cell r="K554">
            <v>7</v>
          </cell>
          <cell r="L554">
            <v>7</v>
          </cell>
          <cell r="M554" t="str">
            <v>C</v>
          </cell>
          <cell r="N554">
            <v>6</v>
          </cell>
          <cell r="O554">
            <v>42</v>
          </cell>
          <cell r="P554">
            <v>614.11</v>
          </cell>
        </row>
        <row r="555">
          <cell r="F555" t="str">
            <v>ГП-00009560</v>
          </cell>
          <cell r="G555" t="str">
            <v xml:space="preserve">Цилиндр RWL 80 Кф1 D 45 Т 50 </v>
          </cell>
          <cell r="H555" t="str">
            <v>пач.</v>
          </cell>
          <cell r="I555" t="str">
            <v>*</v>
          </cell>
          <cell r="K555">
            <v>7</v>
          </cell>
          <cell r="L555">
            <v>7</v>
          </cell>
          <cell r="M555" t="str">
            <v>C</v>
          </cell>
          <cell r="N555">
            <v>6</v>
          </cell>
          <cell r="O555">
            <v>42</v>
          </cell>
          <cell r="P555">
            <v>632.62</v>
          </cell>
        </row>
        <row r="556">
          <cell r="F556" t="str">
            <v>ГП-00009564</v>
          </cell>
          <cell r="G556" t="str">
            <v xml:space="preserve">Цилиндр RWL 80 Кф1 D 48 Т 50 </v>
          </cell>
          <cell r="H556" t="str">
            <v>пач.</v>
          </cell>
          <cell r="I556" t="str">
            <v>*</v>
          </cell>
          <cell r="K556">
            <v>6</v>
          </cell>
          <cell r="L556">
            <v>6</v>
          </cell>
          <cell r="M556" t="str">
            <v>C</v>
          </cell>
          <cell r="N556">
            <v>7</v>
          </cell>
          <cell r="O556">
            <v>42</v>
          </cell>
          <cell r="P556">
            <v>637.98</v>
          </cell>
        </row>
        <row r="557">
          <cell r="F557" t="str">
            <v>ГП-00009568</v>
          </cell>
          <cell r="G557" t="str">
            <v xml:space="preserve">Цилиндр RWL 80 Кф1 D 54 Т 50 </v>
          </cell>
          <cell r="H557" t="str">
            <v>пач.</v>
          </cell>
          <cell r="I557" t="str">
            <v>*</v>
          </cell>
          <cell r="K557">
            <v>6</v>
          </cell>
          <cell r="L557">
            <v>6</v>
          </cell>
          <cell r="M557" t="str">
            <v>C</v>
          </cell>
          <cell r="N557">
            <v>7</v>
          </cell>
          <cell r="O557">
            <v>42</v>
          </cell>
          <cell r="P557">
            <v>648.85</v>
          </cell>
        </row>
        <row r="558">
          <cell r="F558" t="str">
            <v>ГП-00009571</v>
          </cell>
          <cell r="G558" t="str">
            <v xml:space="preserve">Цилиндр RWL 80 Кф1 D 57 Т 50 </v>
          </cell>
          <cell r="H558" t="str">
            <v>пач.</v>
          </cell>
          <cell r="I558" t="str">
            <v>*</v>
          </cell>
          <cell r="K558">
            <v>6</v>
          </cell>
          <cell r="L558">
            <v>6</v>
          </cell>
          <cell r="M558" t="str">
            <v>C</v>
          </cell>
          <cell r="N558">
            <v>7</v>
          </cell>
          <cell r="O558">
            <v>42</v>
          </cell>
          <cell r="P558">
            <v>655.5</v>
          </cell>
        </row>
        <row r="559">
          <cell r="F559" t="str">
            <v>ГП-00009575</v>
          </cell>
          <cell r="G559" t="str">
            <v xml:space="preserve">Цилиндр RWL 80 Кф1 D 60 Т 50 </v>
          </cell>
          <cell r="H559" t="str">
            <v>пач.</v>
          </cell>
          <cell r="I559" t="str">
            <v>*</v>
          </cell>
          <cell r="K559">
            <v>6</v>
          </cell>
          <cell r="L559">
            <v>6</v>
          </cell>
          <cell r="M559" t="str">
            <v>C</v>
          </cell>
          <cell r="N559">
            <v>7</v>
          </cell>
          <cell r="O559">
            <v>42</v>
          </cell>
          <cell r="P559">
            <v>684.88</v>
          </cell>
        </row>
        <row r="560">
          <cell r="F560" t="str">
            <v>ГП-00009579</v>
          </cell>
          <cell r="G560" t="str">
            <v xml:space="preserve">Цилиндр RWL 80 Кф1 D 64 Т 50 </v>
          </cell>
          <cell r="H560" t="str">
            <v>пач.</v>
          </cell>
          <cell r="I560" t="str">
            <v>*</v>
          </cell>
          <cell r="K560">
            <v>6</v>
          </cell>
          <cell r="L560">
            <v>6</v>
          </cell>
          <cell r="M560" t="str">
            <v>C</v>
          </cell>
          <cell r="N560">
            <v>7</v>
          </cell>
          <cell r="O560">
            <v>42</v>
          </cell>
          <cell r="P560">
            <v>702.38</v>
          </cell>
        </row>
        <row r="561">
          <cell r="F561" t="str">
            <v>ГП-00009615</v>
          </cell>
          <cell r="G561" t="str">
            <v xml:space="preserve">Цилиндр RWL 80 Кф1 D 70 Т 50 </v>
          </cell>
          <cell r="H561" t="str">
            <v>пач.</v>
          </cell>
          <cell r="I561" t="str">
            <v>*</v>
          </cell>
          <cell r="K561">
            <v>5</v>
          </cell>
          <cell r="L561">
            <v>5</v>
          </cell>
          <cell r="M561" t="str">
            <v>C</v>
          </cell>
          <cell r="N561">
            <v>8</v>
          </cell>
          <cell r="O561">
            <v>40</v>
          </cell>
          <cell r="P561">
            <v>856.12</v>
          </cell>
        </row>
        <row r="562">
          <cell r="F562" t="str">
            <v>ГП-00009582</v>
          </cell>
          <cell r="G562" t="str">
            <v xml:space="preserve">Цилиндр RWL 80 Кф1 D 76 Т 50 </v>
          </cell>
          <cell r="H562" t="str">
            <v>пач.</v>
          </cell>
          <cell r="I562" t="str">
            <v>*</v>
          </cell>
          <cell r="K562">
            <v>5</v>
          </cell>
          <cell r="L562">
            <v>5</v>
          </cell>
          <cell r="M562" t="str">
            <v>C</v>
          </cell>
          <cell r="N562">
            <v>8</v>
          </cell>
          <cell r="O562">
            <v>40</v>
          </cell>
          <cell r="P562">
            <v>896.37</v>
          </cell>
        </row>
        <row r="563">
          <cell r="F563" t="str">
            <v>ГП-00009823</v>
          </cell>
          <cell r="G563" t="str">
            <v xml:space="preserve">Цилиндр RWL 80 Кф1 D 83 Т 50 </v>
          </cell>
          <cell r="H563" t="str">
            <v>пач.</v>
          </cell>
          <cell r="I563" t="str">
            <v>*</v>
          </cell>
          <cell r="K563">
            <v>5</v>
          </cell>
          <cell r="L563">
            <v>5</v>
          </cell>
          <cell r="M563" t="str">
            <v>C</v>
          </cell>
          <cell r="N563">
            <v>8</v>
          </cell>
          <cell r="O563">
            <v>40</v>
          </cell>
          <cell r="P563">
            <v>918.83</v>
          </cell>
        </row>
        <row r="564">
          <cell r="F564" t="str">
            <v>ГП-00009585</v>
          </cell>
          <cell r="G564" t="str">
            <v xml:space="preserve">Цилиндр RWL 80 Кф1 D 89 Т 50 </v>
          </cell>
          <cell r="H564" t="str">
            <v>пач.</v>
          </cell>
          <cell r="I564" t="str">
            <v>*</v>
          </cell>
          <cell r="K564">
            <v>5</v>
          </cell>
          <cell r="L564">
            <v>5</v>
          </cell>
          <cell r="M564" t="str">
            <v>C</v>
          </cell>
          <cell r="N564">
            <v>8</v>
          </cell>
          <cell r="O564">
            <v>40</v>
          </cell>
          <cell r="P564">
            <v>935</v>
          </cell>
        </row>
        <row r="565">
          <cell r="F565" t="str">
            <v>ГП-00009839</v>
          </cell>
          <cell r="G565" t="str">
            <v xml:space="preserve">Цилиндр RWL 80 Кф1 D 102 Т 50 </v>
          </cell>
          <cell r="H565" t="str">
            <v>пач.</v>
          </cell>
          <cell r="I565" t="str">
            <v>*</v>
          </cell>
          <cell r="K565">
            <v>4</v>
          </cell>
          <cell r="L565">
            <v>4</v>
          </cell>
          <cell r="M565" t="str">
            <v>C</v>
          </cell>
          <cell r="N565">
            <v>10</v>
          </cell>
          <cell r="O565">
            <v>40</v>
          </cell>
          <cell r="P565">
            <v>982.93</v>
          </cell>
        </row>
        <row r="566">
          <cell r="F566" t="str">
            <v>ГП-00009588</v>
          </cell>
          <cell r="G566" t="str">
            <v xml:space="preserve">Цилиндр RWL 80 Кф1 D 108 Т 50 </v>
          </cell>
          <cell r="H566" t="str">
            <v>пач.</v>
          </cell>
          <cell r="I566" t="str">
            <v>*</v>
          </cell>
          <cell r="K566">
            <v>4</v>
          </cell>
          <cell r="L566">
            <v>4</v>
          </cell>
          <cell r="M566" t="str">
            <v>C</v>
          </cell>
          <cell r="N566">
            <v>10</v>
          </cell>
          <cell r="O566">
            <v>40</v>
          </cell>
          <cell r="P566">
            <v>1006.33</v>
          </cell>
        </row>
        <row r="567">
          <cell r="F567" t="str">
            <v>ГП-00009591</v>
          </cell>
          <cell r="G567" t="str">
            <v xml:space="preserve">Цилиндр RWL 80 Кф1 D 114 Т 50 </v>
          </cell>
          <cell r="H567" t="str">
            <v>пач.</v>
          </cell>
          <cell r="I567" t="str">
            <v>*</v>
          </cell>
          <cell r="K567">
            <v>4</v>
          </cell>
          <cell r="L567">
            <v>4</v>
          </cell>
          <cell r="M567" t="str">
            <v>C</v>
          </cell>
          <cell r="N567">
            <v>10</v>
          </cell>
          <cell r="O567">
            <v>40</v>
          </cell>
          <cell r="P567">
            <v>1043.9000000000001</v>
          </cell>
        </row>
        <row r="568">
          <cell r="F568" t="str">
            <v>ГП-00009594</v>
          </cell>
          <cell r="G568" t="str">
            <v xml:space="preserve">Цилиндр RWL 80 Кф1 D 133 Т 50 </v>
          </cell>
          <cell r="H568" t="str">
            <v>пач.</v>
          </cell>
          <cell r="I568" t="str">
            <v>*</v>
          </cell>
          <cell r="K568">
            <v>3</v>
          </cell>
          <cell r="L568">
            <v>3</v>
          </cell>
          <cell r="M568" t="str">
            <v>C</v>
          </cell>
          <cell r="N568">
            <v>14</v>
          </cell>
          <cell r="O568">
            <v>42</v>
          </cell>
          <cell r="P568">
            <v>1117.92</v>
          </cell>
        </row>
        <row r="569">
          <cell r="F569" t="str">
            <v>ГП-00009863</v>
          </cell>
          <cell r="G569" t="str">
            <v xml:space="preserve">Цилиндр RWL 80 Кф1 D 140 Т 50 </v>
          </cell>
          <cell r="H569" t="str">
            <v>пач.</v>
          </cell>
          <cell r="I569" t="str">
            <v>*</v>
          </cell>
          <cell r="K569">
            <v>3</v>
          </cell>
          <cell r="L569">
            <v>3</v>
          </cell>
          <cell r="M569" t="str">
            <v>C</v>
          </cell>
          <cell r="N569">
            <v>14</v>
          </cell>
          <cell r="O569">
            <v>42</v>
          </cell>
          <cell r="P569">
            <v>1266.04</v>
          </cell>
        </row>
        <row r="570">
          <cell r="F570" t="str">
            <v>ГП-00009598</v>
          </cell>
          <cell r="G570" t="str">
            <v xml:space="preserve">Цилиндр RWL 80 Кф1 D 159 Т 50 </v>
          </cell>
          <cell r="H570" t="str">
            <v>пач.</v>
          </cell>
          <cell r="I570" t="str">
            <v>*</v>
          </cell>
          <cell r="K570">
            <v>3</v>
          </cell>
          <cell r="L570">
            <v>3</v>
          </cell>
          <cell r="M570" t="str">
            <v>C</v>
          </cell>
          <cell r="N570">
            <v>14</v>
          </cell>
          <cell r="O570">
            <v>42</v>
          </cell>
          <cell r="P570">
            <v>1210.1500000000001</v>
          </cell>
        </row>
        <row r="571">
          <cell r="F571" t="str">
            <v>ГП-00009606</v>
          </cell>
          <cell r="G571" t="str">
            <v xml:space="preserve">Цилиндр RWL 80 Кф1 D 169 Т 50 </v>
          </cell>
          <cell r="H571" t="str">
            <v>пач.</v>
          </cell>
          <cell r="I571" t="str">
            <v>*</v>
          </cell>
          <cell r="K571">
            <v>3</v>
          </cell>
          <cell r="L571">
            <v>3</v>
          </cell>
          <cell r="M571" t="str">
            <v>C</v>
          </cell>
          <cell r="N571">
            <v>14</v>
          </cell>
          <cell r="O571">
            <v>42</v>
          </cell>
          <cell r="P571">
            <v>1385.07</v>
          </cell>
        </row>
        <row r="572">
          <cell r="F572" t="str">
            <v>ГП-00009912</v>
          </cell>
          <cell r="G572" t="str">
            <v xml:space="preserve">Цилиндр RWL 80 Кф1 D 194 Т 50 </v>
          </cell>
          <cell r="H572" t="str">
            <v>пач.</v>
          </cell>
          <cell r="I572" t="str">
            <v>*</v>
          </cell>
          <cell r="K572">
            <v>3</v>
          </cell>
          <cell r="L572">
            <v>3</v>
          </cell>
          <cell r="M572" t="str">
            <v>C</v>
          </cell>
          <cell r="N572">
            <v>14</v>
          </cell>
          <cell r="O572">
            <v>42</v>
          </cell>
          <cell r="P572">
            <v>1592.83</v>
          </cell>
        </row>
        <row r="573">
          <cell r="F573" t="str">
            <v>ГП-00009925</v>
          </cell>
          <cell r="G573" t="str">
            <v xml:space="preserve">Цилиндр RWL 80 Кф1 D 205 Т 50 </v>
          </cell>
          <cell r="H573" t="str">
            <v>пач.</v>
          </cell>
          <cell r="I573" t="str">
            <v>*</v>
          </cell>
          <cell r="K573">
            <v>2</v>
          </cell>
          <cell r="L573">
            <v>2</v>
          </cell>
          <cell r="M573" t="str">
            <v>C</v>
          </cell>
          <cell r="N573">
            <v>20</v>
          </cell>
          <cell r="O573">
            <v>40</v>
          </cell>
          <cell r="P573">
            <v>1677.74</v>
          </cell>
        </row>
        <row r="574">
          <cell r="F574" t="str">
            <v>ГП-00009609</v>
          </cell>
          <cell r="G574" t="str">
            <v xml:space="preserve">Цилиндр RWL 80 Кф1 D 219 Т 50 </v>
          </cell>
          <cell r="H574" t="str">
            <v>пач.</v>
          </cell>
          <cell r="I574" t="str">
            <v>*</v>
          </cell>
          <cell r="K574">
            <v>2</v>
          </cell>
          <cell r="L574">
            <v>2</v>
          </cell>
          <cell r="M574" t="str">
            <v>C</v>
          </cell>
          <cell r="N574">
            <v>20</v>
          </cell>
          <cell r="O574">
            <v>40</v>
          </cell>
          <cell r="P574">
            <v>1762.64</v>
          </cell>
        </row>
        <row r="575">
          <cell r="F575" t="str">
            <v>ГП-00009940</v>
          </cell>
          <cell r="G575" t="str">
            <v xml:space="preserve">Цилиндр RWL 80 Кф1 D 245 Т 50 </v>
          </cell>
          <cell r="H575" t="str">
            <v>пач.</v>
          </cell>
          <cell r="I575" t="str">
            <v>*</v>
          </cell>
          <cell r="K575">
            <v>2</v>
          </cell>
          <cell r="L575">
            <v>2</v>
          </cell>
          <cell r="M575" t="str">
            <v>C</v>
          </cell>
          <cell r="N575">
            <v>20</v>
          </cell>
          <cell r="O575">
            <v>40</v>
          </cell>
          <cell r="P575">
            <v>2285.38</v>
          </cell>
        </row>
        <row r="576">
          <cell r="F576" t="str">
            <v>ГП-00009612</v>
          </cell>
          <cell r="G576" t="str">
            <v xml:space="preserve">Цилиндр RWL 80 Кф1 D 273 Т 50 </v>
          </cell>
          <cell r="H576" t="str">
            <v>пач.</v>
          </cell>
          <cell r="I576" t="str">
            <v>*</v>
          </cell>
          <cell r="K576">
            <v>2</v>
          </cell>
          <cell r="L576">
            <v>2</v>
          </cell>
          <cell r="M576" t="str">
            <v>C</v>
          </cell>
          <cell r="N576">
            <v>20</v>
          </cell>
          <cell r="O576">
            <v>40</v>
          </cell>
          <cell r="P576">
            <v>2368.6999999999998</v>
          </cell>
        </row>
        <row r="577">
          <cell r="F577" t="str">
            <v>ГП-00009732</v>
          </cell>
          <cell r="G577" t="str">
            <v xml:space="preserve">Цилиндр RWL 80 Кф1 D 18 Т 60 </v>
          </cell>
          <cell r="H577" t="str">
            <v>пач.</v>
          </cell>
          <cell r="I577" t="str">
            <v>*</v>
          </cell>
          <cell r="K577">
            <v>7</v>
          </cell>
          <cell r="L577">
            <v>7</v>
          </cell>
          <cell r="M577" t="str">
            <v>C</v>
          </cell>
          <cell r="N577">
            <v>6</v>
          </cell>
          <cell r="O577">
            <v>42</v>
          </cell>
          <cell r="P577">
            <v>565.4</v>
          </cell>
        </row>
        <row r="578">
          <cell r="F578" t="str">
            <v>ГП-00009739</v>
          </cell>
          <cell r="G578" t="str">
            <v xml:space="preserve">Цилиндр RWL 80 Кф1 D 21 Т 60 </v>
          </cell>
          <cell r="H578" t="str">
            <v>пач.</v>
          </cell>
          <cell r="I578" t="str">
            <v>*</v>
          </cell>
          <cell r="K578">
            <v>7</v>
          </cell>
          <cell r="L578">
            <v>7</v>
          </cell>
          <cell r="M578" t="str">
            <v>C</v>
          </cell>
          <cell r="N578">
            <v>6</v>
          </cell>
          <cell r="O578">
            <v>42</v>
          </cell>
          <cell r="P578">
            <v>649.16</v>
          </cell>
        </row>
        <row r="579">
          <cell r="F579" t="str">
            <v>ГП-00009741</v>
          </cell>
          <cell r="G579" t="str">
            <v xml:space="preserve">Цилиндр RWL 80 Кф1 D 25 Т 60 </v>
          </cell>
          <cell r="H579" t="str">
            <v>пач.</v>
          </cell>
          <cell r="I579" t="str">
            <v>*</v>
          </cell>
          <cell r="K579">
            <v>6</v>
          </cell>
          <cell r="L579">
            <v>6</v>
          </cell>
          <cell r="M579" t="str">
            <v>C</v>
          </cell>
          <cell r="N579">
            <v>7</v>
          </cell>
          <cell r="O579">
            <v>42</v>
          </cell>
          <cell r="P579">
            <v>672.81</v>
          </cell>
        </row>
        <row r="580">
          <cell r="F580" t="str">
            <v>ГП-00009743</v>
          </cell>
          <cell r="G580" t="str">
            <v xml:space="preserve">Цилиндр RWL 80 Кф1 D 28 Т 60 </v>
          </cell>
          <cell r="H580" t="str">
            <v>пач.</v>
          </cell>
          <cell r="I580" t="str">
            <v>*</v>
          </cell>
          <cell r="K580">
            <v>6</v>
          </cell>
          <cell r="L580">
            <v>6</v>
          </cell>
          <cell r="M580" t="str">
            <v>C</v>
          </cell>
          <cell r="N580">
            <v>7</v>
          </cell>
          <cell r="O580">
            <v>42</v>
          </cell>
          <cell r="P580">
            <v>793.59</v>
          </cell>
        </row>
        <row r="581">
          <cell r="F581" t="str">
            <v>ГП-00009745</v>
          </cell>
          <cell r="G581" t="str">
            <v xml:space="preserve">Цилиндр RWL 80 Кф1 D 32 Т 60 </v>
          </cell>
          <cell r="H581" t="str">
            <v>пач.</v>
          </cell>
          <cell r="I581" t="str">
            <v>*</v>
          </cell>
          <cell r="K581">
            <v>6</v>
          </cell>
          <cell r="L581">
            <v>6</v>
          </cell>
          <cell r="M581" t="str">
            <v>C</v>
          </cell>
          <cell r="N581">
            <v>7</v>
          </cell>
          <cell r="O581">
            <v>42</v>
          </cell>
          <cell r="P581">
            <v>718.99</v>
          </cell>
        </row>
        <row r="582">
          <cell r="F582" t="str">
            <v>ГП-00009747</v>
          </cell>
          <cell r="G582" t="str">
            <v xml:space="preserve">Цилиндр RWL 80 Кф1 D 35 Т 60 </v>
          </cell>
          <cell r="H582" t="str">
            <v>пач.</v>
          </cell>
          <cell r="I582" t="str">
            <v>*</v>
          </cell>
          <cell r="K582">
            <v>6</v>
          </cell>
          <cell r="L582">
            <v>6</v>
          </cell>
          <cell r="M582" t="str">
            <v>C</v>
          </cell>
          <cell r="N582">
            <v>7</v>
          </cell>
          <cell r="O582">
            <v>42</v>
          </cell>
          <cell r="P582">
            <v>717.13</v>
          </cell>
        </row>
        <row r="583">
          <cell r="F583" t="str">
            <v>ГП-00009749</v>
          </cell>
          <cell r="G583" t="str">
            <v xml:space="preserve">Цилиндр RWL 80 Кф1 D 38 Т 60 </v>
          </cell>
          <cell r="H583" t="str">
            <v>пач.</v>
          </cell>
          <cell r="I583" t="str">
            <v>*</v>
          </cell>
          <cell r="K583">
            <v>6</v>
          </cell>
          <cell r="L583">
            <v>6</v>
          </cell>
          <cell r="M583" t="str">
            <v>C</v>
          </cell>
          <cell r="N583">
            <v>7</v>
          </cell>
          <cell r="O583">
            <v>42</v>
          </cell>
          <cell r="P583">
            <v>724.64</v>
          </cell>
        </row>
        <row r="584">
          <cell r="F584" t="str">
            <v>ГП-00009751</v>
          </cell>
          <cell r="G584" t="str">
            <v xml:space="preserve">Цилиндр RWL 80 Кф1 D 42 Т 60 </v>
          </cell>
          <cell r="H584" t="str">
            <v>пач.</v>
          </cell>
          <cell r="I584" t="str">
            <v>*</v>
          </cell>
          <cell r="K584">
            <v>6</v>
          </cell>
          <cell r="L584">
            <v>6</v>
          </cell>
          <cell r="M584" t="str">
            <v>C</v>
          </cell>
          <cell r="N584">
            <v>7</v>
          </cell>
          <cell r="O584">
            <v>42</v>
          </cell>
          <cell r="P584">
            <v>728.02</v>
          </cell>
        </row>
        <row r="585">
          <cell r="F585" t="str">
            <v>ГП-00009753</v>
          </cell>
          <cell r="G585" t="str">
            <v xml:space="preserve">Цилиндр RWL 80 Кф1 D 45 Т 60 </v>
          </cell>
          <cell r="H585" t="str">
            <v>пач.</v>
          </cell>
          <cell r="I585" t="str">
            <v>*</v>
          </cell>
          <cell r="K585">
            <v>6</v>
          </cell>
          <cell r="L585">
            <v>6</v>
          </cell>
          <cell r="M585" t="str">
            <v>C</v>
          </cell>
          <cell r="N585">
            <v>7</v>
          </cell>
          <cell r="O585">
            <v>42</v>
          </cell>
          <cell r="P585">
            <v>735.66</v>
          </cell>
        </row>
        <row r="586">
          <cell r="F586" t="str">
            <v>ГП-00009755</v>
          </cell>
          <cell r="G586" t="str">
            <v xml:space="preserve">Цилиндр RWL 80 Кф1 D 48 Т 60 </v>
          </cell>
          <cell r="H586" t="str">
            <v>пач.</v>
          </cell>
          <cell r="I586" t="str">
            <v>*</v>
          </cell>
          <cell r="K586">
            <v>6</v>
          </cell>
          <cell r="L586">
            <v>6</v>
          </cell>
          <cell r="M586" t="str">
            <v>C</v>
          </cell>
          <cell r="N586">
            <v>7</v>
          </cell>
          <cell r="O586">
            <v>42</v>
          </cell>
          <cell r="P586">
            <v>735.48</v>
          </cell>
        </row>
        <row r="587">
          <cell r="F587" t="str">
            <v>ГП-00009757</v>
          </cell>
          <cell r="G587" t="str">
            <v xml:space="preserve">Цилиндр RWL 80 Кф1 D 54 Т 60 </v>
          </cell>
          <cell r="H587" t="str">
            <v>пач.</v>
          </cell>
          <cell r="I587" t="str">
            <v>*</v>
          </cell>
          <cell r="K587">
            <v>5</v>
          </cell>
          <cell r="L587">
            <v>5</v>
          </cell>
          <cell r="M587" t="str">
            <v>C</v>
          </cell>
          <cell r="N587">
            <v>8</v>
          </cell>
          <cell r="O587">
            <v>40</v>
          </cell>
          <cell r="P587">
            <v>767.63</v>
          </cell>
        </row>
        <row r="588">
          <cell r="F588" t="str">
            <v>ГП-00009759</v>
          </cell>
          <cell r="G588" t="str">
            <v xml:space="preserve">Цилиндр RWL 80 Кф1 D 57 Т 60 </v>
          </cell>
          <cell r="H588" t="str">
            <v>пач.</v>
          </cell>
          <cell r="I588" t="str">
            <v>*</v>
          </cell>
          <cell r="K588">
            <v>5</v>
          </cell>
          <cell r="L588">
            <v>5</v>
          </cell>
          <cell r="M588" t="str">
            <v>C</v>
          </cell>
          <cell r="N588">
            <v>8</v>
          </cell>
          <cell r="O588">
            <v>40</v>
          </cell>
          <cell r="P588">
            <v>698.65</v>
          </cell>
        </row>
        <row r="589">
          <cell r="F589" t="str">
            <v>ГП-00009761</v>
          </cell>
          <cell r="G589" t="str">
            <v xml:space="preserve">Цилиндр RWL 80 Кф1 D 60 Т 60 </v>
          </cell>
          <cell r="H589" t="str">
            <v>пач.</v>
          </cell>
          <cell r="I589" t="str">
            <v>*</v>
          </cell>
          <cell r="K589">
            <v>5</v>
          </cell>
          <cell r="L589">
            <v>5</v>
          </cell>
          <cell r="M589" t="str">
            <v>C</v>
          </cell>
          <cell r="N589">
            <v>8</v>
          </cell>
          <cell r="O589">
            <v>40</v>
          </cell>
          <cell r="P589">
            <v>706.21</v>
          </cell>
        </row>
        <row r="590">
          <cell r="F590" t="str">
            <v>ГП-00009763</v>
          </cell>
          <cell r="G590" t="str">
            <v xml:space="preserve">Цилиндр RWL 80 Кф1 D 64 Т 60 </v>
          </cell>
          <cell r="H590" t="str">
            <v>пач.</v>
          </cell>
          <cell r="I590" t="str">
            <v>*</v>
          </cell>
          <cell r="K590">
            <v>5</v>
          </cell>
          <cell r="L590">
            <v>5</v>
          </cell>
          <cell r="M590" t="str">
            <v>C</v>
          </cell>
          <cell r="N590">
            <v>8</v>
          </cell>
          <cell r="O590">
            <v>40</v>
          </cell>
          <cell r="P590">
            <v>711.07</v>
          </cell>
        </row>
        <row r="591">
          <cell r="F591" t="str">
            <v>ГП-00009765</v>
          </cell>
          <cell r="G591" t="str">
            <v xml:space="preserve">Цилиндр RWL 80 Кф1 D 70 Т 60 </v>
          </cell>
          <cell r="H591" t="str">
            <v>пач.</v>
          </cell>
          <cell r="I591" t="str">
            <v>*</v>
          </cell>
          <cell r="K591">
            <v>5</v>
          </cell>
          <cell r="L591">
            <v>5</v>
          </cell>
          <cell r="M591" t="str">
            <v>C</v>
          </cell>
          <cell r="N591">
            <v>8</v>
          </cell>
          <cell r="O591">
            <v>40</v>
          </cell>
          <cell r="P591">
            <v>811.44</v>
          </cell>
        </row>
        <row r="592">
          <cell r="F592" t="str">
            <v>ГП-00009767</v>
          </cell>
          <cell r="G592" t="str">
            <v xml:space="preserve">Цилиндр RWL 80 Кф1 D 76 Т 60 </v>
          </cell>
          <cell r="H592" t="str">
            <v>пач.</v>
          </cell>
          <cell r="I592" t="str">
            <v>*</v>
          </cell>
          <cell r="K592">
            <v>5</v>
          </cell>
          <cell r="L592">
            <v>5</v>
          </cell>
          <cell r="M592" t="str">
            <v>C</v>
          </cell>
          <cell r="N592">
            <v>8</v>
          </cell>
          <cell r="O592">
            <v>40</v>
          </cell>
          <cell r="P592">
            <v>823.88</v>
          </cell>
        </row>
        <row r="593">
          <cell r="F593" t="str">
            <v>ГП-00009825</v>
          </cell>
          <cell r="G593" t="str">
            <v xml:space="preserve">Цилиндр RWL 80 Кф1 D 83 Т 60 </v>
          </cell>
          <cell r="H593" t="str">
            <v>пач.</v>
          </cell>
          <cell r="I593" t="str">
            <v>*</v>
          </cell>
          <cell r="K593">
            <v>4</v>
          </cell>
          <cell r="L593">
            <v>4</v>
          </cell>
          <cell r="M593" t="str">
            <v>C</v>
          </cell>
          <cell r="N593">
            <v>10</v>
          </cell>
          <cell r="O593">
            <v>40</v>
          </cell>
          <cell r="P593">
            <v>1121.9100000000001</v>
          </cell>
        </row>
        <row r="594">
          <cell r="F594" t="str">
            <v>ГП-00009769</v>
          </cell>
          <cell r="G594" t="str">
            <v xml:space="preserve">Цилиндр RWL 80 Кф1 D 89 Т 60 </v>
          </cell>
          <cell r="H594" t="str">
            <v>пач.</v>
          </cell>
          <cell r="I594" t="str">
            <v>*</v>
          </cell>
          <cell r="K594">
            <v>4</v>
          </cell>
          <cell r="L594">
            <v>4</v>
          </cell>
          <cell r="M594" t="str">
            <v>C</v>
          </cell>
          <cell r="N594">
            <v>10</v>
          </cell>
          <cell r="O594">
            <v>40</v>
          </cell>
          <cell r="P594">
            <v>1094.22</v>
          </cell>
        </row>
        <row r="595">
          <cell r="F595" t="str">
            <v>ГП-00009841</v>
          </cell>
          <cell r="G595" t="str">
            <v xml:space="preserve">Цилиндр RWL 80 Кф1 D 102 Т 60 </v>
          </cell>
          <cell r="H595" t="str">
            <v>пач.</v>
          </cell>
          <cell r="I595" t="str">
            <v>*</v>
          </cell>
          <cell r="K595">
            <v>4</v>
          </cell>
          <cell r="L595">
            <v>4</v>
          </cell>
          <cell r="M595" t="str">
            <v>C</v>
          </cell>
          <cell r="N595">
            <v>10</v>
          </cell>
          <cell r="O595">
            <v>40</v>
          </cell>
          <cell r="P595">
            <v>1168.46</v>
          </cell>
        </row>
        <row r="596">
          <cell r="F596" t="str">
            <v>ГП-00009771</v>
          </cell>
          <cell r="G596" t="str">
            <v xml:space="preserve">Цилиндр RWL 80 Кф1 D 108 Т 60 </v>
          </cell>
          <cell r="H596" t="str">
            <v>пач.</v>
          </cell>
          <cell r="I596" t="str">
            <v>*</v>
          </cell>
          <cell r="K596">
            <v>4</v>
          </cell>
          <cell r="L596">
            <v>4</v>
          </cell>
          <cell r="M596" t="str">
            <v>C</v>
          </cell>
          <cell r="N596">
            <v>10</v>
          </cell>
          <cell r="O596">
            <v>40</v>
          </cell>
          <cell r="P596">
            <v>1279.0899999999999</v>
          </cell>
        </row>
        <row r="597">
          <cell r="F597" t="str">
            <v>ГП-00009773</v>
          </cell>
          <cell r="G597" t="str">
            <v xml:space="preserve">Цилиндр RWL 80 Кф1 D 114 Т 60 </v>
          </cell>
          <cell r="H597" t="str">
            <v>пач.</v>
          </cell>
          <cell r="I597" t="str">
            <v>*</v>
          </cell>
          <cell r="K597">
            <v>4</v>
          </cell>
          <cell r="L597">
            <v>4</v>
          </cell>
          <cell r="M597" t="str">
            <v>C</v>
          </cell>
          <cell r="N597">
            <v>10</v>
          </cell>
          <cell r="O597">
            <v>40</v>
          </cell>
          <cell r="P597">
            <v>1294.1600000000001</v>
          </cell>
        </row>
        <row r="598">
          <cell r="F598" t="str">
            <v>ГП-00009775</v>
          </cell>
          <cell r="G598" t="str">
            <v xml:space="preserve">Цилиндр RWL 80 Кф1 D 133 Т 60 </v>
          </cell>
          <cell r="H598" t="str">
            <v>пач.</v>
          </cell>
          <cell r="I598" t="str">
            <v>*</v>
          </cell>
          <cell r="K598">
            <v>3</v>
          </cell>
          <cell r="L598">
            <v>3</v>
          </cell>
          <cell r="M598" t="str">
            <v>C</v>
          </cell>
          <cell r="N598">
            <v>14</v>
          </cell>
          <cell r="O598">
            <v>42</v>
          </cell>
          <cell r="P598">
            <v>1335.99</v>
          </cell>
        </row>
        <row r="599">
          <cell r="F599" t="str">
            <v>ГП-00009865</v>
          </cell>
          <cell r="G599" t="str">
            <v xml:space="preserve">Цилиндр RWL 80 Кф1 D 140 Т 60 </v>
          </cell>
          <cell r="H599" t="str">
            <v>пач.</v>
          </cell>
          <cell r="I599" t="str">
            <v>*</v>
          </cell>
          <cell r="K599">
            <v>3</v>
          </cell>
          <cell r="L599">
            <v>3</v>
          </cell>
          <cell r="M599" t="str">
            <v>C</v>
          </cell>
          <cell r="N599">
            <v>14</v>
          </cell>
          <cell r="O599">
            <v>42</v>
          </cell>
          <cell r="P599">
            <v>1475.88</v>
          </cell>
        </row>
        <row r="600">
          <cell r="F600" t="str">
            <v>ГП-00009777</v>
          </cell>
          <cell r="G600" t="str">
            <v xml:space="preserve">Цилиндр RWL 80 Кф1 D 159 Т 60 </v>
          </cell>
          <cell r="H600" t="str">
            <v>пач.</v>
          </cell>
          <cell r="I600" t="str">
            <v>*</v>
          </cell>
          <cell r="K600">
            <v>3</v>
          </cell>
          <cell r="L600">
            <v>3</v>
          </cell>
          <cell r="M600" t="str">
            <v>C</v>
          </cell>
          <cell r="N600">
            <v>14</v>
          </cell>
          <cell r="O600">
            <v>42</v>
          </cell>
          <cell r="P600">
            <v>1384.75</v>
          </cell>
        </row>
        <row r="601">
          <cell r="F601" t="str">
            <v>ГП-00009779</v>
          </cell>
          <cell r="G601" t="str">
            <v xml:space="preserve">Цилиндр RWL 80 Кф1 D 169 Т 60 </v>
          </cell>
          <cell r="H601" t="str">
            <v>пач.</v>
          </cell>
          <cell r="I601" t="str">
            <v>*</v>
          </cell>
          <cell r="K601">
            <v>3</v>
          </cell>
          <cell r="L601">
            <v>3</v>
          </cell>
          <cell r="M601" t="str">
            <v>C</v>
          </cell>
          <cell r="N601">
            <v>14</v>
          </cell>
          <cell r="O601">
            <v>42</v>
          </cell>
          <cell r="P601">
            <v>1584.91</v>
          </cell>
        </row>
        <row r="602">
          <cell r="F602" t="str">
            <v>ГП-00009914</v>
          </cell>
          <cell r="G602" t="str">
            <v xml:space="preserve">Цилиндр RWL 80 Кф1 D 194 Т 60 </v>
          </cell>
          <cell r="H602" t="str">
            <v>пач.</v>
          </cell>
          <cell r="I602" t="str">
            <v>*</v>
          </cell>
          <cell r="K602">
            <v>3</v>
          </cell>
          <cell r="L602">
            <v>3</v>
          </cell>
          <cell r="M602" t="str">
            <v>C</v>
          </cell>
          <cell r="N602">
            <v>14</v>
          </cell>
          <cell r="O602">
            <v>42</v>
          </cell>
          <cell r="P602">
            <v>1775.1</v>
          </cell>
        </row>
        <row r="603">
          <cell r="F603" t="str">
            <v>ГП-00009926</v>
          </cell>
          <cell r="G603" t="str">
            <v xml:space="preserve">Цилиндр RWL 80 Кф1 D 205 Т 60 </v>
          </cell>
          <cell r="H603" t="str">
            <v>пач.</v>
          </cell>
          <cell r="I603" t="str">
            <v>*</v>
          </cell>
          <cell r="K603">
            <v>2</v>
          </cell>
          <cell r="L603">
            <v>2</v>
          </cell>
          <cell r="M603" t="str">
            <v>C</v>
          </cell>
          <cell r="N603">
            <v>20</v>
          </cell>
          <cell r="O603">
            <v>40</v>
          </cell>
          <cell r="P603">
            <v>1857.07</v>
          </cell>
        </row>
        <row r="604">
          <cell r="F604" t="str">
            <v>ГП-00009781</v>
          </cell>
          <cell r="G604" t="str">
            <v xml:space="preserve">Цилиндр RWL 80 Кф1 D 219 Т 60 </v>
          </cell>
          <cell r="H604" t="str">
            <v>пач.</v>
          </cell>
          <cell r="I604" t="str">
            <v>*</v>
          </cell>
          <cell r="K604">
            <v>2</v>
          </cell>
          <cell r="L604">
            <v>2</v>
          </cell>
          <cell r="M604" t="str">
            <v>C</v>
          </cell>
          <cell r="N604">
            <v>20</v>
          </cell>
          <cell r="O604">
            <v>40</v>
          </cell>
          <cell r="P604">
            <v>1939.04</v>
          </cell>
        </row>
        <row r="605">
          <cell r="F605" t="str">
            <v>ГП-00009942</v>
          </cell>
          <cell r="G605" t="str">
            <v xml:space="preserve">Цилиндр RWL 80 Кф1 D 245 Т 60 </v>
          </cell>
          <cell r="H605" t="str">
            <v>пач.</v>
          </cell>
          <cell r="I605" t="str">
            <v>*</v>
          </cell>
          <cell r="K605">
            <v>2</v>
          </cell>
          <cell r="L605">
            <v>2</v>
          </cell>
          <cell r="M605" t="str">
            <v>C</v>
          </cell>
          <cell r="N605">
            <v>20</v>
          </cell>
          <cell r="O605">
            <v>40</v>
          </cell>
          <cell r="P605">
            <v>2272.4</v>
          </cell>
        </row>
        <row r="606">
          <cell r="F606" t="str">
            <v>ГП-00009783</v>
          </cell>
          <cell r="G606" t="str">
            <v xml:space="preserve">Цилиндр RWL 80 Кф1 D 273 Т 60 </v>
          </cell>
          <cell r="H606" t="str">
            <v>пач.</v>
          </cell>
          <cell r="I606" t="str">
            <v>*</v>
          </cell>
          <cell r="K606">
            <v>2</v>
          </cell>
          <cell r="L606">
            <v>2</v>
          </cell>
          <cell r="M606" t="str">
            <v>C</v>
          </cell>
          <cell r="N606">
            <v>20</v>
          </cell>
          <cell r="O606">
            <v>40</v>
          </cell>
          <cell r="P606">
            <v>2605.7600000000002</v>
          </cell>
        </row>
        <row r="607">
          <cell r="F607" t="str">
            <v>no code</v>
          </cell>
          <cell r="G607" t="str">
            <v xml:space="preserve">Цилиндр RWL 80 Кф1 D 18 Т 70 </v>
          </cell>
          <cell r="H607" t="str">
            <v>пач.</v>
          </cell>
          <cell r="I607" t="str">
            <v>*</v>
          </cell>
          <cell r="K607">
            <v>6</v>
          </cell>
          <cell r="L607">
            <v>6</v>
          </cell>
          <cell r="M607" t="str">
            <v>C</v>
          </cell>
          <cell r="N607">
            <v>7</v>
          </cell>
          <cell r="O607">
            <v>42</v>
          </cell>
          <cell r="P607" t="str">
            <v>по запросу</v>
          </cell>
        </row>
        <row r="608">
          <cell r="F608" t="str">
            <v>ГП-00012828</v>
          </cell>
          <cell r="G608" t="str">
            <v xml:space="preserve">Цилиндр RWL 80 Кф1 D 21 Т 70 </v>
          </cell>
          <cell r="H608" t="str">
            <v>пач.</v>
          </cell>
          <cell r="I608" t="str">
            <v>*</v>
          </cell>
          <cell r="K608">
            <v>6</v>
          </cell>
          <cell r="L608">
            <v>6</v>
          </cell>
          <cell r="M608" t="str">
            <v>C</v>
          </cell>
          <cell r="N608">
            <v>7</v>
          </cell>
          <cell r="O608">
            <v>42</v>
          </cell>
          <cell r="P608">
            <v>771.13</v>
          </cell>
        </row>
        <row r="609">
          <cell r="F609" t="str">
            <v>no code</v>
          </cell>
          <cell r="G609" t="str">
            <v xml:space="preserve">Цилиндр RWL 80 Кф1 D 25 Т 70 </v>
          </cell>
          <cell r="H609" t="str">
            <v>пач.</v>
          </cell>
          <cell r="I609" t="str">
            <v>*</v>
          </cell>
          <cell r="K609">
            <v>5</v>
          </cell>
          <cell r="L609">
            <v>5</v>
          </cell>
          <cell r="M609" t="str">
            <v>C</v>
          </cell>
          <cell r="N609">
            <v>8</v>
          </cell>
          <cell r="O609">
            <v>40</v>
          </cell>
          <cell r="P609" t="str">
            <v>по запросу</v>
          </cell>
        </row>
        <row r="610">
          <cell r="F610" t="str">
            <v>ГП-00012830</v>
          </cell>
          <cell r="G610" t="str">
            <v xml:space="preserve">Цилиндр RWL 80 Кф1 D 28 Т 70 </v>
          </cell>
          <cell r="H610" t="str">
            <v>пач.</v>
          </cell>
          <cell r="I610" t="str">
            <v>*</v>
          </cell>
          <cell r="K610">
            <v>5</v>
          </cell>
          <cell r="L610">
            <v>5</v>
          </cell>
          <cell r="M610" t="str">
            <v>C</v>
          </cell>
          <cell r="N610">
            <v>8</v>
          </cell>
          <cell r="O610">
            <v>40</v>
          </cell>
          <cell r="P610">
            <v>805.38</v>
          </cell>
        </row>
        <row r="611">
          <cell r="F611" t="str">
            <v>no code</v>
          </cell>
          <cell r="G611" t="str">
            <v xml:space="preserve">Цилиндр RWL 80 Кф1 D 32 Т 70 </v>
          </cell>
          <cell r="H611" t="str">
            <v>пач.</v>
          </cell>
          <cell r="I611" t="str">
            <v>*</v>
          </cell>
          <cell r="K611">
            <v>5</v>
          </cell>
          <cell r="L611">
            <v>5</v>
          </cell>
          <cell r="M611" t="str">
            <v>C</v>
          </cell>
          <cell r="N611">
            <v>8</v>
          </cell>
          <cell r="O611">
            <v>40</v>
          </cell>
          <cell r="P611" t="str">
            <v>по запросу</v>
          </cell>
        </row>
        <row r="612">
          <cell r="F612" t="str">
            <v>ГП-00012833</v>
          </cell>
          <cell r="G612" t="str">
            <v xml:space="preserve">Цилиндр RWL 80 Кф1 D 35 Т 70 </v>
          </cell>
          <cell r="H612" t="str">
            <v>пач.</v>
          </cell>
          <cell r="I612" t="str">
            <v>*</v>
          </cell>
          <cell r="K612">
            <v>5</v>
          </cell>
          <cell r="L612">
            <v>5</v>
          </cell>
          <cell r="M612" t="str">
            <v>C</v>
          </cell>
          <cell r="N612">
            <v>8</v>
          </cell>
          <cell r="O612">
            <v>40</v>
          </cell>
          <cell r="P612">
            <v>820.91</v>
          </cell>
        </row>
        <row r="613">
          <cell r="F613" t="str">
            <v>no code</v>
          </cell>
          <cell r="G613" t="str">
            <v xml:space="preserve">Цилиндр RWL 80 Кф1 D 38 Т 70 </v>
          </cell>
          <cell r="H613" t="str">
            <v>пач.</v>
          </cell>
          <cell r="I613" t="str">
            <v>*</v>
          </cell>
          <cell r="K613">
            <v>5</v>
          </cell>
          <cell r="L613">
            <v>5</v>
          </cell>
          <cell r="M613" t="str">
            <v>C</v>
          </cell>
          <cell r="N613">
            <v>8</v>
          </cell>
          <cell r="O613">
            <v>40</v>
          </cell>
          <cell r="P613" t="str">
            <v>по запросу</v>
          </cell>
        </row>
        <row r="614">
          <cell r="F614" t="str">
            <v>ГП-00012836</v>
          </cell>
          <cell r="G614" t="str">
            <v xml:space="preserve">Цилиндр RWL 80 Кф1 D 42 Т 70 </v>
          </cell>
          <cell r="H614" t="str">
            <v>пач.</v>
          </cell>
          <cell r="I614" t="str">
            <v>*</v>
          </cell>
          <cell r="K614">
            <v>5</v>
          </cell>
          <cell r="L614">
            <v>5</v>
          </cell>
          <cell r="M614" t="str">
            <v>C</v>
          </cell>
          <cell r="N614">
            <v>8</v>
          </cell>
          <cell r="O614">
            <v>40</v>
          </cell>
          <cell r="P614">
            <v>834.62</v>
          </cell>
        </row>
        <row r="615">
          <cell r="F615" t="str">
            <v>no code</v>
          </cell>
          <cell r="G615" t="str">
            <v xml:space="preserve">Цилиндр RWL 80 Кф1 D 45 Т 70 </v>
          </cell>
          <cell r="H615" t="str">
            <v>пач.</v>
          </cell>
          <cell r="I615" t="str">
            <v>*</v>
          </cell>
          <cell r="K615">
            <v>5</v>
          </cell>
          <cell r="L615">
            <v>5</v>
          </cell>
          <cell r="M615" t="str">
            <v>C</v>
          </cell>
          <cell r="N615">
            <v>8</v>
          </cell>
          <cell r="O615">
            <v>40</v>
          </cell>
          <cell r="P615" t="str">
            <v>по запросу</v>
          </cell>
        </row>
        <row r="616">
          <cell r="F616" t="str">
            <v>ГП-00012824</v>
          </cell>
          <cell r="G616" t="str">
            <v xml:space="preserve">Цилиндр RWL 80 Кф1 D 48 Т 70 </v>
          </cell>
          <cell r="H616" t="str">
            <v>пач.</v>
          </cell>
          <cell r="I616" t="str">
            <v>*</v>
          </cell>
          <cell r="K616">
            <v>5</v>
          </cell>
          <cell r="L616">
            <v>5</v>
          </cell>
          <cell r="M616" t="str">
            <v>C</v>
          </cell>
          <cell r="N616">
            <v>8</v>
          </cell>
          <cell r="O616">
            <v>40</v>
          </cell>
          <cell r="P616">
            <v>843.89</v>
          </cell>
        </row>
        <row r="617">
          <cell r="F617" t="str">
            <v>no code</v>
          </cell>
          <cell r="G617" t="str">
            <v xml:space="preserve">Цилиндр RWL 80 Кф1 D 54 Т 70 </v>
          </cell>
          <cell r="H617" t="str">
            <v>пач.</v>
          </cell>
          <cell r="I617" t="str">
            <v>*</v>
          </cell>
          <cell r="K617">
            <v>5</v>
          </cell>
          <cell r="L617">
            <v>5</v>
          </cell>
          <cell r="M617" t="str">
            <v>C</v>
          </cell>
          <cell r="N617">
            <v>8</v>
          </cell>
          <cell r="O617">
            <v>40</v>
          </cell>
          <cell r="P617" t="str">
            <v>по запросу</v>
          </cell>
        </row>
        <row r="618">
          <cell r="F618" t="str">
            <v>ГП-00012826</v>
          </cell>
          <cell r="G618" t="str">
            <v xml:space="preserve">Цилиндр RWL 80 Кф1 D 57 Т 70 </v>
          </cell>
          <cell r="H618" t="str">
            <v>пач.</v>
          </cell>
          <cell r="I618" t="str">
            <v>*</v>
          </cell>
          <cell r="K618">
            <v>4</v>
          </cell>
          <cell r="L618">
            <v>4</v>
          </cell>
          <cell r="M618" t="str">
            <v>C</v>
          </cell>
          <cell r="N618">
            <v>10</v>
          </cell>
          <cell r="O618">
            <v>40</v>
          </cell>
          <cell r="P618">
            <v>1002.39</v>
          </cell>
        </row>
        <row r="619">
          <cell r="F619" t="str">
            <v>no code</v>
          </cell>
          <cell r="G619" t="str">
            <v xml:space="preserve">Цилиндр RWL 80 Кф1 D 60 Т 70 </v>
          </cell>
          <cell r="H619" t="str">
            <v>пач.</v>
          </cell>
          <cell r="I619" t="str">
            <v>*</v>
          </cell>
          <cell r="K619">
            <v>4</v>
          </cell>
          <cell r="L619">
            <v>4</v>
          </cell>
          <cell r="M619" t="str">
            <v>C</v>
          </cell>
          <cell r="N619">
            <v>10</v>
          </cell>
          <cell r="O619">
            <v>40</v>
          </cell>
          <cell r="P619" t="str">
            <v>по запросу</v>
          </cell>
        </row>
        <row r="620">
          <cell r="F620" t="str">
            <v>no code</v>
          </cell>
          <cell r="G620" t="str">
            <v xml:space="preserve">Цилиндр RWL 80 Кф1 D 64 Т 70 </v>
          </cell>
          <cell r="H620" t="str">
            <v>пач.</v>
          </cell>
          <cell r="I620" t="str">
            <v>*</v>
          </cell>
          <cell r="K620">
            <v>4</v>
          </cell>
          <cell r="L620">
            <v>4</v>
          </cell>
          <cell r="M620" t="str">
            <v>C</v>
          </cell>
          <cell r="N620">
            <v>10</v>
          </cell>
          <cell r="O620">
            <v>40</v>
          </cell>
          <cell r="P620" t="str">
            <v>по запросу</v>
          </cell>
        </row>
        <row r="621">
          <cell r="F621" t="str">
            <v>no code</v>
          </cell>
          <cell r="G621" t="str">
            <v xml:space="preserve">Цилиндр RWL 80 Кф1 D 70 Т 70 </v>
          </cell>
          <cell r="H621" t="str">
            <v>пач.</v>
          </cell>
          <cell r="I621" t="str">
            <v>*</v>
          </cell>
          <cell r="K621">
            <v>4</v>
          </cell>
          <cell r="L621">
            <v>4</v>
          </cell>
          <cell r="M621" t="str">
            <v>C</v>
          </cell>
          <cell r="N621">
            <v>10</v>
          </cell>
          <cell r="O621">
            <v>40</v>
          </cell>
          <cell r="P621" t="str">
            <v>по запросу</v>
          </cell>
        </row>
        <row r="622">
          <cell r="F622" t="str">
            <v>ГП-00009814</v>
          </cell>
          <cell r="G622" t="str">
            <v xml:space="preserve">Цилиндр RWL 80 Кф1 D 76 Т 70 </v>
          </cell>
          <cell r="H622" t="str">
            <v>пач.</v>
          </cell>
          <cell r="I622" t="str">
            <v>*</v>
          </cell>
          <cell r="K622">
            <v>4</v>
          </cell>
          <cell r="L622">
            <v>4</v>
          </cell>
          <cell r="M622" t="str">
            <v>C</v>
          </cell>
          <cell r="N622">
            <v>10</v>
          </cell>
          <cell r="O622">
            <v>40</v>
          </cell>
          <cell r="P622">
            <v>1296.4100000000001</v>
          </cell>
        </row>
        <row r="623">
          <cell r="F623" t="str">
            <v>ГП-00009827</v>
          </cell>
          <cell r="G623" t="str">
            <v xml:space="preserve">Цилиндр RWL 80 Кф1 D 83 Т 70 </v>
          </cell>
          <cell r="H623" t="str">
            <v>пач.</v>
          </cell>
          <cell r="I623" t="str">
            <v>*</v>
          </cell>
          <cell r="K623">
            <v>4</v>
          </cell>
          <cell r="L623">
            <v>4</v>
          </cell>
          <cell r="M623" t="str">
            <v>C</v>
          </cell>
          <cell r="N623">
            <v>10</v>
          </cell>
          <cell r="O623">
            <v>40</v>
          </cell>
          <cell r="P623">
            <v>1307.68</v>
          </cell>
        </row>
        <row r="624">
          <cell r="F624" t="str">
            <v>ГП-00009831</v>
          </cell>
          <cell r="G624" t="str">
            <v xml:space="preserve">Цилиндр RWL 80 Кф1 D 89 Т 70 </v>
          </cell>
          <cell r="H624" t="str">
            <v>пач.</v>
          </cell>
          <cell r="I624" t="str">
            <v>*</v>
          </cell>
          <cell r="K624">
            <v>4</v>
          </cell>
          <cell r="L624">
            <v>4</v>
          </cell>
          <cell r="M624" t="str">
            <v>C</v>
          </cell>
          <cell r="N624">
            <v>10</v>
          </cell>
          <cell r="O624">
            <v>40</v>
          </cell>
          <cell r="P624">
            <v>1319.74</v>
          </cell>
        </row>
        <row r="625">
          <cell r="F625" t="str">
            <v>ГП-00009843</v>
          </cell>
          <cell r="G625" t="str">
            <v xml:space="preserve">Цилиндр RWL 80 Кф1 D 102 Т 70 </v>
          </cell>
          <cell r="H625" t="str">
            <v>пач.</v>
          </cell>
          <cell r="I625" t="str">
            <v>*</v>
          </cell>
          <cell r="K625">
            <v>4</v>
          </cell>
          <cell r="L625">
            <v>4</v>
          </cell>
          <cell r="M625" t="str">
            <v>C</v>
          </cell>
          <cell r="N625">
            <v>10</v>
          </cell>
          <cell r="O625">
            <v>40</v>
          </cell>
          <cell r="P625">
            <v>1370.29</v>
          </cell>
        </row>
        <row r="626">
          <cell r="F626" t="str">
            <v>ГП-00009847</v>
          </cell>
          <cell r="G626" t="str">
            <v xml:space="preserve">Цилиндр RWL 80 Кф1 D 108 Т 70 </v>
          </cell>
          <cell r="H626" t="str">
            <v>пач.</v>
          </cell>
          <cell r="I626" t="str">
            <v>*</v>
          </cell>
          <cell r="K626">
            <v>4</v>
          </cell>
          <cell r="L626">
            <v>4</v>
          </cell>
          <cell r="M626" t="str">
            <v>C</v>
          </cell>
          <cell r="N626">
            <v>10</v>
          </cell>
          <cell r="O626">
            <v>40</v>
          </cell>
          <cell r="P626">
            <v>1393.39</v>
          </cell>
        </row>
        <row r="627">
          <cell r="F627" t="str">
            <v>ГП-00009851</v>
          </cell>
          <cell r="G627" t="str">
            <v xml:space="preserve">Цилиндр RWL 80 Кф1 D 114 Т 70 </v>
          </cell>
          <cell r="H627" t="str">
            <v>пач.</v>
          </cell>
          <cell r="I627" t="str">
            <v>*</v>
          </cell>
          <cell r="K627">
            <v>4</v>
          </cell>
          <cell r="L627">
            <v>4</v>
          </cell>
          <cell r="M627" t="str">
            <v>C</v>
          </cell>
          <cell r="N627">
            <v>10</v>
          </cell>
          <cell r="O627">
            <v>40</v>
          </cell>
          <cell r="P627">
            <v>1440.4</v>
          </cell>
        </row>
        <row r="628">
          <cell r="F628" t="str">
            <v>ГП-00009855</v>
          </cell>
          <cell r="G628" t="str">
            <v xml:space="preserve">Цилиндр RWL 80 Кф1 D 133 Т 70 </v>
          </cell>
          <cell r="H628" t="str">
            <v>пач.</v>
          </cell>
          <cell r="I628" t="str">
            <v>*</v>
          </cell>
          <cell r="K628">
            <v>3</v>
          </cell>
          <cell r="L628">
            <v>3</v>
          </cell>
          <cell r="M628" t="str">
            <v>C</v>
          </cell>
          <cell r="N628">
            <v>14</v>
          </cell>
          <cell r="O628">
            <v>42</v>
          </cell>
          <cell r="P628">
            <v>1597.31</v>
          </cell>
        </row>
        <row r="629">
          <cell r="F629" t="str">
            <v>ГП-00009867</v>
          </cell>
          <cell r="G629" t="str">
            <v xml:space="preserve">Цилиндр RWL 80 Кф1 D 140 Т 70 </v>
          </cell>
          <cell r="H629" t="str">
            <v>пач.</v>
          </cell>
          <cell r="I629" t="str">
            <v>*</v>
          </cell>
          <cell r="K629">
            <v>3</v>
          </cell>
          <cell r="L629">
            <v>3</v>
          </cell>
          <cell r="M629" t="str">
            <v>C</v>
          </cell>
          <cell r="N629">
            <v>14</v>
          </cell>
          <cell r="O629">
            <v>42</v>
          </cell>
          <cell r="P629">
            <v>1674.11</v>
          </cell>
        </row>
        <row r="630">
          <cell r="F630" t="str">
            <v>ГП-00009898</v>
          </cell>
          <cell r="G630" t="str">
            <v xml:space="preserve">Цилиндр RWL 80 Кф1 D 159 Т 70 </v>
          </cell>
          <cell r="H630" t="str">
            <v>пач.</v>
          </cell>
          <cell r="I630" t="str">
            <v>*</v>
          </cell>
          <cell r="K630">
            <v>3</v>
          </cell>
          <cell r="L630">
            <v>3</v>
          </cell>
          <cell r="M630" t="str">
            <v>C</v>
          </cell>
          <cell r="N630">
            <v>14</v>
          </cell>
          <cell r="O630">
            <v>42</v>
          </cell>
          <cell r="P630">
            <v>1769.66</v>
          </cell>
        </row>
        <row r="631">
          <cell r="F631" t="str">
            <v>ГП-00009903</v>
          </cell>
          <cell r="G631" t="str">
            <v xml:space="preserve">Цилиндр RWL 80 Кф1 D 169 Т 70 </v>
          </cell>
          <cell r="H631" t="str">
            <v>пач.</v>
          </cell>
          <cell r="I631" t="str">
            <v>*</v>
          </cell>
          <cell r="K631">
            <v>3</v>
          </cell>
          <cell r="L631">
            <v>3</v>
          </cell>
          <cell r="M631" t="str">
            <v>C</v>
          </cell>
          <cell r="N631">
            <v>14</v>
          </cell>
          <cell r="O631">
            <v>42</v>
          </cell>
          <cell r="P631">
            <v>2062.35</v>
          </cell>
        </row>
        <row r="632">
          <cell r="F632" t="str">
            <v>ГП-00009916</v>
          </cell>
          <cell r="G632" t="str">
            <v xml:space="preserve">Цилиндр RWL 80 Кф1 D 194 Т 70 </v>
          </cell>
          <cell r="H632" t="str">
            <v>пач.</v>
          </cell>
          <cell r="I632" t="str">
            <v>*</v>
          </cell>
          <cell r="K632">
            <v>3</v>
          </cell>
          <cell r="L632">
            <v>3</v>
          </cell>
          <cell r="M632" t="str">
            <v>C</v>
          </cell>
          <cell r="N632">
            <v>14</v>
          </cell>
          <cell r="O632">
            <v>42</v>
          </cell>
          <cell r="P632">
            <v>2232.79</v>
          </cell>
        </row>
        <row r="633">
          <cell r="F633" t="str">
            <v>ГП-00009928</v>
          </cell>
          <cell r="G633" t="str">
            <v xml:space="preserve">Цилиндр RWL 80 Кф1 D 205 Т 70 </v>
          </cell>
          <cell r="H633" t="str">
            <v>пач.</v>
          </cell>
          <cell r="I633" t="str">
            <v>*</v>
          </cell>
          <cell r="K633">
            <v>2</v>
          </cell>
          <cell r="L633">
            <v>2</v>
          </cell>
          <cell r="M633" t="str">
            <v>C</v>
          </cell>
          <cell r="N633">
            <v>20</v>
          </cell>
          <cell r="O633">
            <v>40</v>
          </cell>
          <cell r="P633">
            <v>2369.86</v>
          </cell>
        </row>
        <row r="634">
          <cell r="F634" t="str">
            <v>ГП-00009932</v>
          </cell>
          <cell r="G634" t="str">
            <v xml:space="preserve">Цилиндр RWL 80 Кф1 D 219 Т 70 </v>
          </cell>
          <cell r="H634" t="str">
            <v>пач.</v>
          </cell>
          <cell r="I634" t="str">
            <v>*</v>
          </cell>
          <cell r="K634">
            <v>2</v>
          </cell>
          <cell r="L634">
            <v>2</v>
          </cell>
          <cell r="M634" t="str">
            <v>C</v>
          </cell>
          <cell r="N634">
            <v>20</v>
          </cell>
          <cell r="O634">
            <v>40</v>
          </cell>
          <cell r="P634">
            <v>2560.73</v>
          </cell>
        </row>
        <row r="635">
          <cell r="F635" t="str">
            <v>ГП-00009944</v>
          </cell>
          <cell r="G635" t="str">
            <v xml:space="preserve">Цилиндр RWL 80 Кф1 D 245 Т 70 </v>
          </cell>
          <cell r="H635" t="str">
            <v>пач.</v>
          </cell>
          <cell r="I635" t="str">
            <v>*</v>
          </cell>
          <cell r="K635">
            <v>2</v>
          </cell>
          <cell r="L635">
            <v>2</v>
          </cell>
          <cell r="M635" t="str">
            <v>C</v>
          </cell>
          <cell r="N635">
            <v>20</v>
          </cell>
          <cell r="O635">
            <v>40</v>
          </cell>
          <cell r="P635">
            <v>2892.3</v>
          </cell>
        </row>
        <row r="636">
          <cell r="F636" t="str">
            <v>ГП-00009948</v>
          </cell>
          <cell r="G636" t="str">
            <v xml:space="preserve">Цилиндр RWL 80 Кф1 D 273 Т 70 </v>
          </cell>
          <cell r="H636" t="str">
            <v>пач.</v>
          </cell>
          <cell r="I636" t="str">
            <v>*</v>
          </cell>
          <cell r="K636">
            <v>2</v>
          </cell>
          <cell r="L636">
            <v>2</v>
          </cell>
          <cell r="M636" t="str">
            <v>C</v>
          </cell>
          <cell r="N636">
            <v>20</v>
          </cell>
          <cell r="O636">
            <v>40</v>
          </cell>
          <cell r="P636">
            <v>3125.24</v>
          </cell>
        </row>
        <row r="637">
          <cell r="F637" t="str">
            <v>no code</v>
          </cell>
          <cell r="G637" t="str">
            <v xml:space="preserve">Цилиндр RWL 80 Кф1 D 18 Т 80 </v>
          </cell>
          <cell r="H637" t="str">
            <v>пач.</v>
          </cell>
          <cell r="I637" t="str">
            <v>*</v>
          </cell>
          <cell r="K637">
            <v>5</v>
          </cell>
          <cell r="L637">
            <v>5</v>
          </cell>
          <cell r="M637" t="str">
            <v>C</v>
          </cell>
          <cell r="N637">
            <v>8</v>
          </cell>
          <cell r="O637">
            <v>40</v>
          </cell>
          <cell r="P637" t="str">
            <v>по запросу</v>
          </cell>
        </row>
        <row r="638">
          <cell r="F638" t="str">
            <v>no code</v>
          </cell>
          <cell r="G638" t="str">
            <v xml:space="preserve">Цилиндр RWL 80 Кф1 D 21 Т 80 </v>
          </cell>
          <cell r="H638" t="str">
            <v>пач.</v>
          </cell>
          <cell r="I638" t="str">
            <v>*</v>
          </cell>
          <cell r="K638">
            <v>5</v>
          </cell>
          <cell r="L638">
            <v>5</v>
          </cell>
          <cell r="M638" t="str">
            <v>C</v>
          </cell>
          <cell r="N638">
            <v>8</v>
          </cell>
          <cell r="O638">
            <v>40</v>
          </cell>
          <cell r="P638" t="str">
            <v>по запросу</v>
          </cell>
        </row>
        <row r="639">
          <cell r="F639" t="str">
            <v>no code</v>
          </cell>
          <cell r="G639" t="str">
            <v xml:space="preserve">Цилиндр RWL 80 Кф1 D 25 Т 80 </v>
          </cell>
          <cell r="H639" t="str">
            <v>пач.</v>
          </cell>
          <cell r="I639" t="str">
            <v>*</v>
          </cell>
          <cell r="K639">
            <v>5</v>
          </cell>
          <cell r="L639">
            <v>5</v>
          </cell>
          <cell r="M639" t="str">
            <v>C</v>
          </cell>
          <cell r="N639">
            <v>8</v>
          </cell>
          <cell r="O639">
            <v>40</v>
          </cell>
          <cell r="P639" t="str">
            <v>по запросу</v>
          </cell>
        </row>
        <row r="640">
          <cell r="F640" t="str">
            <v>no code</v>
          </cell>
          <cell r="G640" t="str">
            <v xml:space="preserve">Цилиндр RWL 80 Кф1 D 28 Т 80 </v>
          </cell>
          <cell r="H640" t="str">
            <v>пач.</v>
          </cell>
          <cell r="I640" t="str">
            <v>*</v>
          </cell>
          <cell r="K640">
            <v>5</v>
          </cell>
          <cell r="L640">
            <v>5</v>
          </cell>
          <cell r="M640" t="str">
            <v>C</v>
          </cell>
          <cell r="N640">
            <v>8</v>
          </cell>
          <cell r="O640">
            <v>40</v>
          </cell>
          <cell r="P640" t="str">
            <v>по запросу</v>
          </cell>
        </row>
        <row r="641">
          <cell r="F641" t="str">
            <v>no code</v>
          </cell>
          <cell r="G641" t="str">
            <v xml:space="preserve">Цилиндр RWL 80 Кф1 D 32 Т 80 </v>
          </cell>
          <cell r="H641" t="str">
            <v>пач.</v>
          </cell>
          <cell r="I641" t="str">
            <v>*</v>
          </cell>
          <cell r="K641">
            <v>5</v>
          </cell>
          <cell r="L641">
            <v>5</v>
          </cell>
          <cell r="M641" t="str">
            <v>C</v>
          </cell>
          <cell r="N641">
            <v>8</v>
          </cell>
          <cell r="O641">
            <v>40</v>
          </cell>
          <cell r="P641" t="str">
            <v>по запросу</v>
          </cell>
        </row>
        <row r="642">
          <cell r="F642" t="str">
            <v>no code</v>
          </cell>
          <cell r="G642" t="str">
            <v xml:space="preserve">Цилиндр RWL 80 Кф1 D 35 Т 80 </v>
          </cell>
          <cell r="H642" t="str">
            <v>пач.</v>
          </cell>
          <cell r="I642" t="str">
            <v>*</v>
          </cell>
          <cell r="K642">
            <v>5</v>
          </cell>
          <cell r="L642">
            <v>5</v>
          </cell>
          <cell r="M642" t="str">
            <v>C</v>
          </cell>
          <cell r="N642">
            <v>8</v>
          </cell>
          <cell r="O642">
            <v>40</v>
          </cell>
          <cell r="P642" t="str">
            <v>по запросу</v>
          </cell>
        </row>
        <row r="643">
          <cell r="F643" t="str">
            <v>no code</v>
          </cell>
          <cell r="G643" t="str">
            <v xml:space="preserve">Цилиндр RWL 80 Кф1 D 38 Т 80 </v>
          </cell>
          <cell r="H643" t="str">
            <v>пач.</v>
          </cell>
          <cell r="I643" t="str">
            <v>*</v>
          </cell>
          <cell r="K643">
            <v>5</v>
          </cell>
          <cell r="L643">
            <v>5</v>
          </cell>
          <cell r="M643" t="str">
            <v>C</v>
          </cell>
          <cell r="N643">
            <v>8</v>
          </cell>
          <cell r="O643">
            <v>40</v>
          </cell>
          <cell r="P643" t="str">
            <v>по запросу</v>
          </cell>
        </row>
        <row r="644">
          <cell r="F644" t="str">
            <v>no code</v>
          </cell>
          <cell r="G644" t="str">
            <v xml:space="preserve">Цилиндр RWL 80 Кф1 D 42 Т 80 </v>
          </cell>
          <cell r="H644" t="str">
            <v>пач.</v>
          </cell>
          <cell r="I644" t="str">
            <v>*</v>
          </cell>
          <cell r="K644">
            <v>4</v>
          </cell>
          <cell r="L644">
            <v>4</v>
          </cell>
          <cell r="M644" t="str">
            <v>C</v>
          </cell>
          <cell r="N644">
            <v>10</v>
          </cell>
          <cell r="O644">
            <v>40</v>
          </cell>
          <cell r="P644" t="str">
            <v>по запросу</v>
          </cell>
        </row>
        <row r="645">
          <cell r="F645" t="str">
            <v>no code</v>
          </cell>
          <cell r="G645" t="str">
            <v xml:space="preserve">Цилиндр RWL 80 Кф1 D 45 Т 80 </v>
          </cell>
          <cell r="H645" t="str">
            <v>пач.</v>
          </cell>
          <cell r="I645" t="str">
            <v>*</v>
          </cell>
          <cell r="K645">
            <v>4</v>
          </cell>
          <cell r="L645">
            <v>4</v>
          </cell>
          <cell r="M645" t="str">
            <v>C</v>
          </cell>
          <cell r="N645">
            <v>10</v>
          </cell>
          <cell r="O645">
            <v>40</v>
          </cell>
          <cell r="P645" t="str">
            <v>по запросу</v>
          </cell>
        </row>
        <row r="646">
          <cell r="F646" t="str">
            <v>no code</v>
          </cell>
          <cell r="G646" t="str">
            <v xml:space="preserve">Цилиндр RWL 80 Кф1 D 48 Т 80 </v>
          </cell>
          <cell r="H646" t="str">
            <v>пач.</v>
          </cell>
          <cell r="I646" t="str">
            <v>*</v>
          </cell>
          <cell r="K646">
            <v>4</v>
          </cell>
          <cell r="L646">
            <v>4</v>
          </cell>
          <cell r="M646" t="str">
            <v>C</v>
          </cell>
          <cell r="N646">
            <v>10</v>
          </cell>
          <cell r="O646">
            <v>40</v>
          </cell>
          <cell r="P646" t="str">
            <v>по запросу</v>
          </cell>
        </row>
        <row r="647">
          <cell r="F647" t="str">
            <v>no code</v>
          </cell>
          <cell r="G647" t="str">
            <v xml:space="preserve">Цилиндр RWL 80 Кф1 D 54 Т 80 </v>
          </cell>
          <cell r="H647" t="str">
            <v>пач.</v>
          </cell>
          <cell r="I647" t="str">
            <v>*</v>
          </cell>
          <cell r="K647">
            <v>4</v>
          </cell>
          <cell r="L647">
            <v>4</v>
          </cell>
          <cell r="M647" t="str">
            <v>C</v>
          </cell>
          <cell r="N647">
            <v>10</v>
          </cell>
          <cell r="O647">
            <v>40</v>
          </cell>
          <cell r="P647" t="str">
            <v>по запросу</v>
          </cell>
        </row>
        <row r="648">
          <cell r="F648" t="str">
            <v>no code</v>
          </cell>
          <cell r="G648" t="str">
            <v xml:space="preserve">Цилиндр RWL 80 Кф1 D 57 Т 80 </v>
          </cell>
          <cell r="H648" t="str">
            <v>пач.</v>
          </cell>
          <cell r="I648" t="str">
            <v>*</v>
          </cell>
          <cell r="K648">
            <v>4</v>
          </cell>
          <cell r="L648">
            <v>4</v>
          </cell>
          <cell r="M648" t="str">
            <v>C</v>
          </cell>
          <cell r="N648">
            <v>10</v>
          </cell>
          <cell r="O648">
            <v>40</v>
          </cell>
          <cell r="P648" t="str">
            <v>по запросу</v>
          </cell>
        </row>
        <row r="649">
          <cell r="F649" t="str">
            <v>no code</v>
          </cell>
          <cell r="G649" t="str">
            <v xml:space="preserve">Цилиндр RWL 80 Кф1 D 60 Т 80 </v>
          </cell>
          <cell r="H649" t="str">
            <v>пач.</v>
          </cell>
          <cell r="I649" t="str">
            <v>*</v>
          </cell>
          <cell r="K649">
            <v>4</v>
          </cell>
          <cell r="L649">
            <v>4</v>
          </cell>
          <cell r="M649" t="str">
            <v>C</v>
          </cell>
          <cell r="N649">
            <v>10</v>
          </cell>
          <cell r="O649">
            <v>40</v>
          </cell>
          <cell r="P649" t="str">
            <v>по запросу</v>
          </cell>
        </row>
        <row r="650">
          <cell r="F650" t="str">
            <v>no code</v>
          </cell>
          <cell r="G650" t="str">
            <v xml:space="preserve">Цилиндр RWL 80 Кф1 D 64 Т 80 </v>
          </cell>
          <cell r="H650" t="str">
            <v>пач.</v>
          </cell>
          <cell r="I650" t="str">
            <v>*</v>
          </cell>
          <cell r="K650">
            <v>4</v>
          </cell>
          <cell r="L650">
            <v>4</v>
          </cell>
          <cell r="M650" t="str">
            <v>C</v>
          </cell>
          <cell r="N650">
            <v>10</v>
          </cell>
          <cell r="O650">
            <v>40</v>
          </cell>
          <cell r="P650" t="str">
            <v>по запросу</v>
          </cell>
        </row>
        <row r="651">
          <cell r="F651" t="str">
            <v>no code</v>
          </cell>
          <cell r="G651" t="str">
            <v xml:space="preserve">Цилиндр RWL 80 Кф1 D 70 Т 80 </v>
          </cell>
          <cell r="H651" t="str">
            <v>пач.</v>
          </cell>
          <cell r="I651" t="str">
            <v>*</v>
          </cell>
          <cell r="K651">
            <v>4</v>
          </cell>
          <cell r="L651">
            <v>4</v>
          </cell>
          <cell r="M651" t="str">
            <v>C</v>
          </cell>
          <cell r="N651">
            <v>10</v>
          </cell>
          <cell r="O651">
            <v>40</v>
          </cell>
          <cell r="P651" t="str">
            <v>по запросу</v>
          </cell>
        </row>
        <row r="652">
          <cell r="F652" t="str">
            <v>ГП-00009816</v>
          </cell>
          <cell r="G652" t="str">
            <v xml:space="preserve">Цилиндр RWL 80 Кф1 D 76 Т 80 </v>
          </cell>
          <cell r="H652" t="str">
            <v>пач.</v>
          </cell>
          <cell r="I652" t="str">
            <v>*</v>
          </cell>
          <cell r="K652">
            <v>4</v>
          </cell>
          <cell r="L652">
            <v>4</v>
          </cell>
          <cell r="M652" t="str">
            <v>C</v>
          </cell>
          <cell r="N652">
            <v>10</v>
          </cell>
          <cell r="O652">
            <v>40</v>
          </cell>
          <cell r="P652">
            <v>1485.48</v>
          </cell>
        </row>
        <row r="653">
          <cell r="F653" t="str">
            <v>ГП-00009829</v>
          </cell>
          <cell r="G653" t="str">
            <v xml:space="preserve">Цилиндр RWL 80 Кф1 D 83 Т 80 </v>
          </cell>
          <cell r="H653" t="str">
            <v>пач.</v>
          </cell>
          <cell r="I653" t="str">
            <v>*</v>
          </cell>
          <cell r="K653">
            <v>4</v>
          </cell>
          <cell r="L653">
            <v>4</v>
          </cell>
          <cell r="M653" t="str">
            <v>C</v>
          </cell>
          <cell r="N653">
            <v>10</v>
          </cell>
          <cell r="O653">
            <v>40</v>
          </cell>
          <cell r="P653">
            <v>1498.01</v>
          </cell>
        </row>
        <row r="654">
          <cell r="F654" t="str">
            <v>ГП-00009833</v>
          </cell>
          <cell r="G654" t="str">
            <v xml:space="preserve">Цилиндр RWL 80 Кф1 D 89 Т 80 </v>
          </cell>
          <cell r="H654" t="str">
            <v>пач.</v>
          </cell>
          <cell r="I654" t="str">
            <v>*</v>
          </cell>
          <cell r="K654">
            <v>4</v>
          </cell>
          <cell r="L654">
            <v>4</v>
          </cell>
          <cell r="M654" t="str">
            <v>C</v>
          </cell>
          <cell r="N654">
            <v>10</v>
          </cell>
          <cell r="O654">
            <v>40</v>
          </cell>
          <cell r="P654">
            <v>1514.62</v>
          </cell>
        </row>
        <row r="655">
          <cell r="F655" t="str">
            <v>ГП-00009845</v>
          </cell>
          <cell r="G655" t="str">
            <v xml:space="preserve">Цилиндр RWL 80 Кф1 D 102 Т 80 </v>
          </cell>
          <cell r="H655" t="str">
            <v>пач.</v>
          </cell>
          <cell r="I655" t="str">
            <v>*</v>
          </cell>
          <cell r="K655">
            <v>3</v>
          </cell>
          <cell r="L655">
            <v>3</v>
          </cell>
          <cell r="M655" t="str">
            <v>C</v>
          </cell>
          <cell r="N655">
            <v>14</v>
          </cell>
          <cell r="O655">
            <v>42</v>
          </cell>
          <cell r="P655">
            <v>1534.09</v>
          </cell>
        </row>
        <row r="656">
          <cell r="F656" t="str">
            <v>ГП-00009849</v>
          </cell>
          <cell r="G656" t="str">
            <v xml:space="preserve">Цилиндр RWL 80 Кф1 D 108 Т 80 </v>
          </cell>
          <cell r="H656" t="str">
            <v>пач.</v>
          </cell>
          <cell r="I656" t="str">
            <v>*</v>
          </cell>
          <cell r="K656">
            <v>3</v>
          </cell>
          <cell r="L656">
            <v>3</v>
          </cell>
          <cell r="M656" t="str">
            <v>C</v>
          </cell>
          <cell r="N656">
            <v>14</v>
          </cell>
          <cell r="O656">
            <v>42</v>
          </cell>
          <cell r="P656">
            <v>1581.9</v>
          </cell>
        </row>
        <row r="657">
          <cell r="F657" t="str">
            <v>ГП-00009853</v>
          </cell>
          <cell r="G657" t="str">
            <v xml:space="preserve">Цилиндр RWL 80 Кф1 D 114 Т 80 </v>
          </cell>
          <cell r="H657" t="str">
            <v>пач.</v>
          </cell>
          <cell r="I657" t="str">
            <v>*</v>
          </cell>
          <cell r="K657">
            <v>3</v>
          </cell>
          <cell r="L657">
            <v>3</v>
          </cell>
          <cell r="M657" t="str">
            <v>C</v>
          </cell>
          <cell r="N657">
            <v>14</v>
          </cell>
          <cell r="O657">
            <v>42</v>
          </cell>
          <cell r="P657">
            <v>1629.25</v>
          </cell>
        </row>
        <row r="658">
          <cell r="F658" t="str">
            <v>ГП-00009857</v>
          </cell>
          <cell r="G658" t="str">
            <v xml:space="preserve">Цилиндр RWL 80 Кф1 D 133 Т 80 </v>
          </cell>
          <cell r="H658" t="str">
            <v>пач.</v>
          </cell>
          <cell r="I658" t="str">
            <v>*</v>
          </cell>
          <cell r="K658">
            <v>3</v>
          </cell>
          <cell r="L658">
            <v>3</v>
          </cell>
          <cell r="M658" t="str">
            <v>C</v>
          </cell>
          <cell r="N658">
            <v>14</v>
          </cell>
          <cell r="O658">
            <v>42</v>
          </cell>
          <cell r="P658">
            <v>1797.35</v>
          </cell>
        </row>
        <row r="659">
          <cell r="F659" t="str">
            <v>ГП-00009869</v>
          </cell>
          <cell r="G659" t="str">
            <v xml:space="preserve">Цилиндр RWL 80 Кф1 D 140 Т 80 </v>
          </cell>
          <cell r="H659" t="str">
            <v>пач.</v>
          </cell>
          <cell r="I659" t="str">
            <v>*</v>
          </cell>
          <cell r="K659">
            <v>3</v>
          </cell>
          <cell r="L659">
            <v>3</v>
          </cell>
          <cell r="M659" t="str">
            <v>C</v>
          </cell>
          <cell r="N659">
            <v>14</v>
          </cell>
          <cell r="O659">
            <v>42</v>
          </cell>
          <cell r="P659">
            <v>1876.32</v>
          </cell>
        </row>
        <row r="660">
          <cell r="F660" t="str">
            <v>ГП-00009900</v>
          </cell>
          <cell r="G660" t="str">
            <v xml:space="preserve">Цилиндр RWL 80 Кф1 D 159 Т 80 </v>
          </cell>
          <cell r="H660" t="str">
            <v>пач.</v>
          </cell>
          <cell r="I660" t="str">
            <v>*</v>
          </cell>
          <cell r="K660">
            <v>3</v>
          </cell>
          <cell r="L660">
            <v>3</v>
          </cell>
          <cell r="M660" t="str">
            <v>C</v>
          </cell>
          <cell r="N660">
            <v>14</v>
          </cell>
          <cell r="O660">
            <v>42</v>
          </cell>
          <cell r="P660">
            <v>1971.63</v>
          </cell>
        </row>
        <row r="661">
          <cell r="F661" t="str">
            <v>ГП-00009906</v>
          </cell>
          <cell r="G661" t="str">
            <v xml:space="preserve">Цилиндр RWL 80 Кф1 D 169 Т 80 </v>
          </cell>
          <cell r="H661" t="str">
            <v>пач.</v>
          </cell>
          <cell r="I661" t="str">
            <v>*</v>
          </cell>
          <cell r="K661">
            <v>3</v>
          </cell>
          <cell r="L661">
            <v>3</v>
          </cell>
          <cell r="M661" t="str">
            <v>C</v>
          </cell>
          <cell r="N661">
            <v>14</v>
          </cell>
          <cell r="O661">
            <v>42</v>
          </cell>
          <cell r="P661">
            <v>2291.0500000000002</v>
          </cell>
        </row>
        <row r="662">
          <cell r="F662" t="str">
            <v>ГП-00009918</v>
          </cell>
          <cell r="G662" t="str">
            <v xml:space="preserve">Цилиндр RWL 80 Кф1 D 194 Т 80 </v>
          </cell>
          <cell r="H662" t="str">
            <v>пач.</v>
          </cell>
          <cell r="I662" t="str">
            <v>*</v>
          </cell>
          <cell r="K662">
            <v>2</v>
          </cell>
          <cell r="L662">
            <v>2</v>
          </cell>
          <cell r="M662" t="str">
            <v>C</v>
          </cell>
          <cell r="N662">
            <v>20</v>
          </cell>
          <cell r="O662">
            <v>40</v>
          </cell>
          <cell r="P662">
            <v>2477.46</v>
          </cell>
        </row>
        <row r="663">
          <cell r="F663" t="str">
            <v>ГП-00009930</v>
          </cell>
          <cell r="G663" t="str">
            <v xml:space="preserve">Цилиндр RWL 80 Кф1 D 205 Т 80 </v>
          </cell>
          <cell r="H663" t="str">
            <v>пач.</v>
          </cell>
          <cell r="I663" t="str">
            <v>*</v>
          </cell>
          <cell r="K663">
            <v>2</v>
          </cell>
          <cell r="L663">
            <v>2</v>
          </cell>
          <cell r="M663" t="str">
            <v>C</v>
          </cell>
          <cell r="N663">
            <v>20</v>
          </cell>
          <cell r="O663">
            <v>40</v>
          </cell>
          <cell r="P663">
            <v>2666.3</v>
          </cell>
        </row>
        <row r="664">
          <cell r="F664" t="str">
            <v>ГП-00009934</v>
          </cell>
          <cell r="G664" t="str">
            <v xml:space="preserve">Цилиндр RWL 80 Кф1 D 219 Т 80 </v>
          </cell>
          <cell r="H664" t="str">
            <v>пач.</v>
          </cell>
          <cell r="I664" t="str">
            <v>*</v>
          </cell>
          <cell r="K664">
            <v>2</v>
          </cell>
          <cell r="L664">
            <v>2</v>
          </cell>
          <cell r="M664" t="str">
            <v>C</v>
          </cell>
          <cell r="N664">
            <v>20</v>
          </cell>
          <cell r="O664">
            <v>40</v>
          </cell>
          <cell r="P664">
            <v>2866.75</v>
          </cell>
        </row>
        <row r="665">
          <cell r="F665" t="str">
            <v>ГП-00009946</v>
          </cell>
          <cell r="G665" t="str">
            <v xml:space="preserve">Цилиндр RWL 80 Кф1 D 245 Т 80 </v>
          </cell>
          <cell r="H665" t="str">
            <v>пач.</v>
          </cell>
          <cell r="I665" t="str">
            <v>*</v>
          </cell>
          <cell r="K665">
            <v>2</v>
          </cell>
          <cell r="L665">
            <v>2</v>
          </cell>
          <cell r="M665" t="str">
            <v>C</v>
          </cell>
          <cell r="N665">
            <v>20</v>
          </cell>
          <cell r="O665">
            <v>40</v>
          </cell>
          <cell r="P665">
            <v>3235.23</v>
          </cell>
        </row>
        <row r="666">
          <cell r="F666" t="str">
            <v>ГП-00009950</v>
          </cell>
          <cell r="G666" t="str">
            <v xml:space="preserve">Цилиндр RWL 80 Кф1 D 273 Т 80 </v>
          </cell>
          <cell r="H666" t="str">
            <v>пач.</v>
          </cell>
          <cell r="I666" t="str">
            <v>*</v>
          </cell>
          <cell r="K666">
            <v>2</v>
          </cell>
          <cell r="L666">
            <v>2</v>
          </cell>
          <cell r="M666" t="str">
            <v>C</v>
          </cell>
          <cell r="N666">
            <v>20</v>
          </cell>
          <cell r="O666">
            <v>40</v>
          </cell>
          <cell r="P666">
            <v>3478.45</v>
          </cell>
        </row>
        <row r="667">
          <cell r="F667" t="str">
            <v>ГП-331913</v>
          </cell>
          <cell r="G667" t="str">
            <v>Цилиндр RWL 80 Кф D 18 T 20</v>
          </cell>
          <cell r="H667" t="str">
            <v>пач.</v>
          </cell>
          <cell r="I667" t="str">
            <v>*</v>
          </cell>
          <cell r="K667">
            <v>15</v>
          </cell>
          <cell r="L667">
            <v>15</v>
          </cell>
          <cell r="M667" t="str">
            <v>C</v>
          </cell>
          <cell r="N667">
            <v>3</v>
          </cell>
          <cell r="O667">
            <v>45</v>
          </cell>
          <cell r="P667">
            <v>221.75</v>
          </cell>
        </row>
        <row r="668">
          <cell r="F668" t="str">
            <v>ГП-331926</v>
          </cell>
          <cell r="G668" t="str">
            <v>Цилиндр RWL 80 Кф D 21 T 20</v>
          </cell>
          <cell r="H668" t="str">
            <v>пач.</v>
          </cell>
          <cell r="I668" t="str">
            <v>*</v>
          </cell>
          <cell r="K668">
            <v>15</v>
          </cell>
          <cell r="L668">
            <v>15</v>
          </cell>
          <cell r="M668" t="str">
            <v>C</v>
          </cell>
          <cell r="N668">
            <v>3</v>
          </cell>
          <cell r="O668">
            <v>45</v>
          </cell>
          <cell r="P668">
            <v>226.81</v>
          </cell>
        </row>
        <row r="669">
          <cell r="F669" t="str">
            <v>ГП-331931</v>
          </cell>
          <cell r="G669" t="str">
            <v>Цилиндр RWL 80 Кф D 25 T 20</v>
          </cell>
          <cell r="H669" t="str">
            <v>пач.</v>
          </cell>
          <cell r="I669" t="str">
            <v>*</v>
          </cell>
          <cell r="K669">
            <v>15</v>
          </cell>
          <cell r="L669">
            <v>15</v>
          </cell>
          <cell r="M669" t="str">
            <v>C</v>
          </cell>
          <cell r="N669">
            <v>3</v>
          </cell>
          <cell r="O669">
            <v>45</v>
          </cell>
          <cell r="P669">
            <v>231.16</v>
          </cell>
        </row>
        <row r="670">
          <cell r="F670" t="str">
            <v>ГП-331957</v>
          </cell>
          <cell r="G670" t="str">
            <v>Цилиндр RWL 80 Кф D 28 T 20</v>
          </cell>
          <cell r="H670" t="str">
            <v>пач.</v>
          </cell>
          <cell r="I670" t="str">
            <v>*</v>
          </cell>
          <cell r="K670">
            <v>15</v>
          </cell>
          <cell r="L670">
            <v>15</v>
          </cell>
          <cell r="M670" t="str">
            <v>C</v>
          </cell>
          <cell r="N670">
            <v>3</v>
          </cell>
          <cell r="O670">
            <v>45</v>
          </cell>
          <cell r="P670">
            <v>235.16</v>
          </cell>
        </row>
        <row r="671">
          <cell r="F671" t="str">
            <v>ГП-331972</v>
          </cell>
          <cell r="G671" t="str">
            <v>Цилиндр RWL 80 Кф D 32 T 20</v>
          </cell>
          <cell r="H671" t="str">
            <v>пач.</v>
          </cell>
          <cell r="I671" t="str">
            <v>*</v>
          </cell>
          <cell r="K671">
            <v>15</v>
          </cell>
          <cell r="L671">
            <v>15</v>
          </cell>
          <cell r="M671" t="str">
            <v>C</v>
          </cell>
          <cell r="N671">
            <v>3</v>
          </cell>
          <cell r="O671">
            <v>45</v>
          </cell>
          <cell r="P671">
            <v>239.87</v>
          </cell>
        </row>
        <row r="672">
          <cell r="F672" t="str">
            <v>ГП-331990</v>
          </cell>
          <cell r="G672" t="str">
            <v>Цилиндр RWL 80 Кф D 35 T 20</v>
          </cell>
          <cell r="H672" t="str">
            <v>пач.</v>
          </cell>
          <cell r="I672" t="str">
            <v>*</v>
          </cell>
          <cell r="K672">
            <v>15</v>
          </cell>
          <cell r="L672">
            <v>15</v>
          </cell>
          <cell r="M672" t="str">
            <v>C</v>
          </cell>
          <cell r="N672">
            <v>3</v>
          </cell>
          <cell r="O672">
            <v>45</v>
          </cell>
          <cell r="P672">
            <v>243.87</v>
          </cell>
        </row>
        <row r="673">
          <cell r="F673" t="str">
            <v>ГП-332002</v>
          </cell>
          <cell r="G673" t="str">
            <v>Цилиндр RWL 80 Кф D 38 T 20</v>
          </cell>
          <cell r="H673" t="str">
            <v>пач.</v>
          </cell>
          <cell r="I673" t="str">
            <v>*</v>
          </cell>
          <cell r="K673">
            <v>12</v>
          </cell>
          <cell r="L673">
            <v>12</v>
          </cell>
          <cell r="M673" t="str">
            <v>C</v>
          </cell>
          <cell r="N673">
            <v>4</v>
          </cell>
          <cell r="O673">
            <v>48</v>
          </cell>
          <cell r="P673">
            <v>247.99</v>
          </cell>
        </row>
        <row r="674">
          <cell r="F674" t="str">
            <v>ГП-332125</v>
          </cell>
          <cell r="G674" t="str">
            <v>Цилиндр RWL 80 Кф D 42 T 20</v>
          </cell>
          <cell r="H674" t="str">
            <v>пач.</v>
          </cell>
          <cell r="I674" t="str">
            <v>*</v>
          </cell>
          <cell r="K674">
            <v>12</v>
          </cell>
          <cell r="L674">
            <v>12</v>
          </cell>
          <cell r="M674" t="str">
            <v>C</v>
          </cell>
          <cell r="N674">
            <v>4</v>
          </cell>
          <cell r="O674">
            <v>48</v>
          </cell>
          <cell r="P674">
            <v>250.35</v>
          </cell>
        </row>
        <row r="675">
          <cell r="F675" t="str">
            <v>ГП-332141</v>
          </cell>
          <cell r="G675" t="str">
            <v>Цилиндр RWL 80 Кф D 45 T 20</v>
          </cell>
          <cell r="H675" t="str">
            <v>пач.</v>
          </cell>
          <cell r="I675" t="str">
            <v>*</v>
          </cell>
          <cell r="K675">
            <v>11</v>
          </cell>
          <cell r="L675">
            <v>11</v>
          </cell>
          <cell r="M675" t="str">
            <v>C</v>
          </cell>
          <cell r="N675">
            <v>4</v>
          </cell>
          <cell r="O675">
            <v>44</v>
          </cell>
          <cell r="P675">
            <v>253.41</v>
          </cell>
        </row>
        <row r="676">
          <cell r="F676" t="str">
            <v>ГП-332151</v>
          </cell>
          <cell r="G676" t="str">
            <v>Цилиндр RWL 80 Кф D 48 T 20</v>
          </cell>
          <cell r="H676" t="str">
            <v>пач.</v>
          </cell>
          <cell r="I676" t="str">
            <v>*</v>
          </cell>
          <cell r="K676">
            <v>11</v>
          </cell>
          <cell r="L676">
            <v>11</v>
          </cell>
          <cell r="M676" t="str">
            <v>C</v>
          </cell>
          <cell r="N676">
            <v>4</v>
          </cell>
          <cell r="O676">
            <v>44</v>
          </cell>
          <cell r="P676">
            <v>256.47000000000003</v>
          </cell>
        </row>
        <row r="677">
          <cell r="F677" t="str">
            <v>ГП-332180</v>
          </cell>
          <cell r="G677" t="str">
            <v>Цилиндр RWL 80 Кф D 54 T 20</v>
          </cell>
          <cell r="H677" t="str">
            <v>пач.</v>
          </cell>
          <cell r="I677" t="str">
            <v>*</v>
          </cell>
          <cell r="K677">
            <v>10</v>
          </cell>
          <cell r="L677">
            <v>10</v>
          </cell>
          <cell r="M677" t="str">
            <v>C</v>
          </cell>
          <cell r="N677">
            <v>4</v>
          </cell>
          <cell r="O677">
            <v>40</v>
          </cell>
          <cell r="P677">
            <v>259.18</v>
          </cell>
        </row>
        <row r="678">
          <cell r="F678" t="str">
            <v>ГП-332257</v>
          </cell>
          <cell r="G678" t="str">
            <v>Цилиндр RWL 80 Кф D 57 T 20</v>
          </cell>
          <cell r="H678" t="str">
            <v>пач.</v>
          </cell>
          <cell r="I678" t="str">
            <v>*</v>
          </cell>
          <cell r="K678">
            <v>10</v>
          </cell>
          <cell r="L678">
            <v>10</v>
          </cell>
          <cell r="M678" t="str">
            <v>C</v>
          </cell>
          <cell r="N678">
            <v>4</v>
          </cell>
          <cell r="O678">
            <v>40</v>
          </cell>
          <cell r="P678">
            <v>262.47000000000003</v>
          </cell>
        </row>
        <row r="679">
          <cell r="F679" t="str">
            <v>ГП-332268</v>
          </cell>
          <cell r="G679" t="str">
            <v>Цилиндр RWL 80 Кф D 60 T 20</v>
          </cell>
          <cell r="H679" t="str">
            <v>пач.</v>
          </cell>
          <cell r="I679" t="str">
            <v>*</v>
          </cell>
          <cell r="K679">
            <v>9</v>
          </cell>
          <cell r="L679">
            <v>9</v>
          </cell>
          <cell r="M679" t="str">
            <v>C</v>
          </cell>
          <cell r="N679">
            <v>5</v>
          </cell>
          <cell r="O679">
            <v>45</v>
          </cell>
          <cell r="P679">
            <v>266.36</v>
          </cell>
        </row>
        <row r="680">
          <cell r="F680" t="str">
            <v>ГП-332281</v>
          </cell>
          <cell r="G680" t="str">
            <v>Цилиндр RWL 80 Кф D 64 T 20</v>
          </cell>
          <cell r="H680" t="str">
            <v>пач.</v>
          </cell>
          <cell r="I680" t="str">
            <v>*</v>
          </cell>
          <cell r="K680">
            <v>9</v>
          </cell>
          <cell r="L680">
            <v>9</v>
          </cell>
          <cell r="M680" t="str">
            <v>C</v>
          </cell>
          <cell r="N680">
            <v>5</v>
          </cell>
          <cell r="O680">
            <v>45</v>
          </cell>
          <cell r="P680">
            <v>270.70999999999998</v>
          </cell>
        </row>
        <row r="681">
          <cell r="F681" t="str">
            <v>ГП-331915</v>
          </cell>
          <cell r="G681" t="str">
            <v>Цилиндр RWL 80 Кф D 18 T 25</v>
          </cell>
          <cell r="H681" t="str">
            <v>пач.</v>
          </cell>
          <cell r="I681" t="str">
            <v>*</v>
          </cell>
          <cell r="K681">
            <v>15</v>
          </cell>
          <cell r="L681">
            <v>15</v>
          </cell>
          <cell r="M681" t="str">
            <v>C</v>
          </cell>
          <cell r="N681">
            <v>3</v>
          </cell>
          <cell r="O681">
            <v>45</v>
          </cell>
          <cell r="P681">
            <v>226.34</v>
          </cell>
        </row>
        <row r="682">
          <cell r="F682" t="str">
            <v>ГП-331927</v>
          </cell>
          <cell r="G682" t="str">
            <v>Цилиндр RWL 80 Кф D 21 T 25</v>
          </cell>
          <cell r="H682" t="str">
            <v>пач.</v>
          </cell>
          <cell r="I682" t="str">
            <v>*</v>
          </cell>
          <cell r="K682">
            <v>15</v>
          </cell>
          <cell r="L682">
            <v>15</v>
          </cell>
          <cell r="M682" t="str">
            <v>C</v>
          </cell>
          <cell r="N682">
            <v>3</v>
          </cell>
          <cell r="O682">
            <v>45</v>
          </cell>
          <cell r="P682">
            <v>233.16</v>
          </cell>
        </row>
        <row r="683">
          <cell r="F683" t="str">
            <v>ГП-331932</v>
          </cell>
          <cell r="G683" t="str">
            <v>Цилиндр RWL 80 Кф D 25 T 25</v>
          </cell>
          <cell r="H683" t="str">
            <v>пач.</v>
          </cell>
          <cell r="I683" t="str">
            <v>*</v>
          </cell>
          <cell r="K683">
            <v>15</v>
          </cell>
          <cell r="L683">
            <v>15</v>
          </cell>
          <cell r="M683" t="str">
            <v>C</v>
          </cell>
          <cell r="N683">
            <v>3</v>
          </cell>
          <cell r="O683">
            <v>45</v>
          </cell>
          <cell r="P683">
            <v>239.28</v>
          </cell>
        </row>
        <row r="684">
          <cell r="F684" t="str">
            <v>ГП-331959</v>
          </cell>
          <cell r="G684" t="str">
            <v>Цилиндр RWL 80 Кф D 28 T 25</v>
          </cell>
          <cell r="H684" t="str">
            <v>пач.</v>
          </cell>
          <cell r="I684" t="str">
            <v>*</v>
          </cell>
          <cell r="K684">
            <v>12</v>
          </cell>
          <cell r="L684">
            <v>12</v>
          </cell>
          <cell r="M684" t="str">
            <v>C</v>
          </cell>
          <cell r="N684">
            <v>4</v>
          </cell>
          <cell r="O684">
            <v>48</v>
          </cell>
          <cell r="P684">
            <v>239.75</v>
          </cell>
        </row>
        <row r="685">
          <cell r="F685" t="str">
            <v>ГП-331974</v>
          </cell>
          <cell r="G685" t="str">
            <v>Цилиндр RWL 80 Кф D 32 T 25</v>
          </cell>
          <cell r="H685" t="str">
            <v>пач.</v>
          </cell>
          <cell r="I685" t="str">
            <v>*</v>
          </cell>
          <cell r="K685">
            <v>12</v>
          </cell>
          <cell r="L685">
            <v>12</v>
          </cell>
          <cell r="M685" t="str">
            <v>C</v>
          </cell>
          <cell r="N685">
            <v>4</v>
          </cell>
          <cell r="O685">
            <v>48</v>
          </cell>
          <cell r="P685">
            <v>244.7</v>
          </cell>
        </row>
        <row r="686">
          <cell r="F686" t="str">
            <v>ГП-331995</v>
          </cell>
          <cell r="G686" t="str">
            <v>Цилиндр RWL 80 Кф D 35 T 25</v>
          </cell>
          <cell r="H686" t="str">
            <v>пач.</v>
          </cell>
          <cell r="I686" t="str">
            <v>*</v>
          </cell>
          <cell r="K686">
            <v>12</v>
          </cell>
          <cell r="L686">
            <v>12</v>
          </cell>
          <cell r="M686" t="str">
            <v>C</v>
          </cell>
          <cell r="N686">
            <v>4</v>
          </cell>
          <cell r="O686">
            <v>48</v>
          </cell>
          <cell r="P686">
            <v>249.88</v>
          </cell>
        </row>
        <row r="687">
          <cell r="F687" t="str">
            <v>ГП-332003</v>
          </cell>
          <cell r="G687" t="str">
            <v>Цилиндр RWL 80 Кф D 38 T 25</v>
          </cell>
          <cell r="H687" t="str">
            <v>пач.</v>
          </cell>
          <cell r="I687" t="str">
            <v>*</v>
          </cell>
          <cell r="K687">
            <v>11</v>
          </cell>
          <cell r="L687">
            <v>11</v>
          </cell>
          <cell r="M687" t="str">
            <v>C</v>
          </cell>
          <cell r="N687">
            <v>4</v>
          </cell>
          <cell r="O687">
            <v>44</v>
          </cell>
          <cell r="P687">
            <v>258.47000000000003</v>
          </cell>
        </row>
        <row r="688">
          <cell r="F688" t="str">
            <v>ГП-332127</v>
          </cell>
          <cell r="G688" t="str">
            <v>Цилиндр RWL 80 Кф D 42 T 25</v>
          </cell>
          <cell r="H688" t="str">
            <v>пач.</v>
          </cell>
          <cell r="I688" t="str">
            <v>*</v>
          </cell>
          <cell r="K688">
            <v>11</v>
          </cell>
          <cell r="L688">
            <v>11</v>
          </cell>
          <cell r="M688" t="str">
            <v>C</v>
          </cell>
          <cell r="N688">
            <v>4</v>
          </cell>
          <cell r="O688">
            <v>44</v>
          </cell>
          <cell r="P688">
            <v>265.3</v>
          </cell>
        </row>
        <row r="689">
          <cell r="F689" t="str">
            <v>ГП-332142</v>
          </cell>
          <cell r="G689" t="str">
            <v>Цилиндр RWL 80 Кф D 45 T 25</v>
          </cell>
          <cell r="H689" t="str">
            <v>пач.</v>
          </cell>
          <cell r="I689" t="str">
            <v>*</v>
          </cell>
          <cell r="K689">
            <v>10</v>
          </cell>
          <cell r="L689">
            <v>10</v>
          </cell>
          <cell r="M689" t="str">
            <v>C</v>
          </cell>
          <cell r="N689">
            <v>4</v>
          </cell>
          <cell r="O689">
            <v>40</v>
          </cell>
          <cell r="P689">
            <v>268.83</v>
          </cell>
        </row>
        <row r="690">
          <cell r="F690" t="str">
            <v>ГП-332156</v>
          </cell>
          <cell r="G690" t="str">
            <v>Цилиндр RWL 80 Кф D 48 T 25</v>
          </cell>
          <cell r="H690" t="str">
            <v>пач.</v>
          </cell>
          <cell r="I690" t="str">
            <v>*</v>
          </cell>
          <cell r="K690">
            <v>10</v>
          </cell>
          <cell r="L690">
            <v>10</v>
          </cell>
          <cell r="M690" t="str">
            <v>C</v>
          </cell>
          <cell r="N690">
            <v>4</v>
          </cell>
          <cell r="O690">
            <v>40</v>
          </cell>
          <cell r="P690">
            <v>271.89</v>
          </cell>
        </row>
        <row r="691">
          <cell r="F691" t="str">
            <v>ГП-332181</v>
          </cell>
          <cell r="G691" t="str">
            <v>Цилиндр RWL 80 Кф D 54 T 25</v>
          </cell>
          <cell r="H691" t="str">
            <v>пач.</v>
          </cell>
          <cell r="I691" t="str">
            <v>*</v>
          </cell>
          <cell r="K691">
            <v>9</v>
          </cell>
          <cell r="L691">
            <v>9</v>
          </cell>
          <cell r="M691" t="str">
            <v>C</v>
          </cell>
          <cell r="N691">
            <v>5</v>
          </cell>
          <cell r="O691">
            <v>45</v>
          </cell>
          <cell r="P691">
            <v>278.01</v>
          </cell>
        </row>
        <row r="692">
          <cell r="F692" t="str">
            <v>ГП-332259</v>
          </cell>
          <cell r="G692" t="str">
            <v>Цилиндр RWL 80 Кф D 57 T 25</v>
          </cell>
          <cell r="H692" t="str">
            <v>пач.</v>
          </cell>
          <cell r="I692" t="str">
            <v>*</v>
          </cell>
          <cell r="K692">
            <v>9</v>
          </cell>
          <cell r="L692">
            <v>9</v>
          </cell>
          <cell r="M692" t="str">
            <v>C</v>
          </cell>
          <cell r="N692">
            <v>5</v>
          </cell>
          <cell r="O692">
            <v>45</v>
          </cell>
          <cell r="P692">
            <v>283.66000000000003</v>
          </cell>
        </row>
        <row r="693">
          <cell r="F693" t="str">
            <v>ГП-332271</v>
          </cell>
          <cell r="G693" t="str">
            <v>Цилиндр RWL 80 Кф D 60 T 25</v>
          </cell>
          <cell r="H693" t="str">
            <v>пач.</v>
          </cell>
          <cell r="I693" t="str">
            <v>*</v>
          </cell>
          <cell r="K693">
            <v>9</v>
          </cell>
          <cell r="L693">
            <v>9</v>
          </cell>
          <cell r="M693" t="str">
            <v>C</v>
          </cell>
          <cell r="N693">
            <v>5</v>
          </cell>
          <cell r="O693">
            <v>45</v>
          </cell>
          <cell r="P693">
            <v>287.77999999999997</v>
          </cell>
        </row>
        <row r="694">
          <cell r="F694" t="str">
            <v>ГП-332286</v>
          </cell>
          <cell r="G694" t="str">
            <v>Цилиндр RWL 80 Кф D 64 T 25</v>
          </cell>
          <cell r="H694" t="str">
            <v>пач.</v>
          </cell>
          <cell r="I694" t="str">
            <v>*</v>
          </cell>
          <cell r="K694">
            <v>8</v>
          </cell>
          <cell r="L694">
            <v>8</v>
          </cell>
          <cell r="M694" t="str">
            <v>C</v>
          </cell>
          <cell r="N694">
            <v>5</v>
          </cell>
          <cell r="O694">
            <v>40</v>
          </cell>
          <cell r="P694">
            <v>292.13</v>
          </cell>
        </row>
        <row r="695">
          <cell r="F695" t="str">
            <v>ГП-331917</v>
          </cell>
          <cell r="G695" t="str">
            <v>Цилиндр RWL 80 Кф D 18 T 30</v>
          </cell>
          <cell r="H695" t="str">
            <v>пач.</v>
          </cell>
          <cell r="I695" t="str">
            <v>*</v>
          </cell>
          <cell r="K695">
            <v>12</v>
          </cell>
          <cell r="L695">
            <v>12</v>
          </cell>
          <cell r="M695" t="str">
            <v>C</v>
          </cell>
          <cell r="N695">
            <v>4</v>
          </cell>
          <cell r="O695">
            <v>48</v>
          </cell>
          <cell r="P695">
            <v>238.22</v>
          </cell>
        </row>
        <row r="696">
          <cell r="F696" t="str">
            <v>ГП-331928</v>
          </cell>
          <cell r="G696" t="str">
            <v>Цилиндр RWL 80 Кф D 21 T 30</v>
          </cell>
          <cell r="H696" t="str">
            <v>пач.</v>
          </cell>
          <cell r="I696" t="str">
            <v>*</v>
          </cell>
          <cell r="K696">
            <v>12</v>
          </cell>
          <cell r="L696">
            <v>12</v>
          </cell>
          <cell r="M696" t="str">
            <v>C</v>
          </cell>
          <cell r="N696">
            <v>4</v>
          </cell>
          <cell r="O696">
            <v>48</v>
          </cell>
          <cell r="P696">
            <v>241.64</v>
          </cell>
        </row>
        <row r="697">
          <cell r="F697" t="str">
            <v>ГП-331934</v>
          </cell>
          <cell r="G697" t="str">
            <v>Цилиндр RWL 80 Кф D 25 T 30</v>
          </cell>
          <cell r="H697" t="str">
            <v>пач.</v>
          </cell>
          <cell r="I697" t="str">
            <v>*</v>
          </cell>
          <cell r="K697">
            <v>12</v>
          </cell>
          <cell r="L697">
            <v>12</v>
          </cell>
          <cell r="M697" t="str">
            <v>C</v>
          </cell>
          <cell r="N697">
            <v>4</v>
          </cell>
          <cell r="O697">
            <v>48</v>
          </cell>
          <cell r="P697">
            <v>245.64</v>
          </cell>
        </row>
        <row r="698">
          <cell r="F698" t="str">
            <v>ГП-331962</v>
          </cell>
          <cell r="G698" t="str">
            <v>Цилиндр RWL 80 Кф D 28 T 30</v>
          </cell>
          <cell r="H698" t="str">
            <v>пач.</v>
          </cell>
          <cell r="I698" t="str">
            <v>*</v>
          </cell>
          <cell r="K698">
            <v>10</v>
          </cell>
          <cell r="L698">
            <v>10</v>
          </cell>
          <cell r="M698" t="str">
            <v>C</v>
          </cell>
          <cell r="N698">
            <v>4</v>
          </cell>
          <cell r="O698">
            <v>40</v>
          </cell>
          <cell r="P698">
            <v>256.35000000000002</v>
          </cell>
        </row>
        <row r="699">
          <cell r="F699" t="str">
            <v>ГП-331976</v>
          </cell>
          <cell r="G699" t="str">
            <v>Цилиндр RWL 80 Кф D 32 T 30</v>
          </cell>
          <cell r="H699" t="str">
            <v>пач.</v>
          </cell>
          <cell r="I699" t="str">
            <v>*</v>
          </cell>
          <cell r="K699">
            <v>10</v>
          </cell>
          <cell r="L699">
            <v>10</v>
          </cell>
          <cell r="M699" t="str">
            <v>C</v>
          </cell>
          <cell r="N699">
            <v>4</v>
          </cell>
          <cell r="O699">
            <v>40</v>
          </cell>
          <cell r="P699">
            <v>276.48</v>
          </cell>
        </row>
        <row r="700">
          <cell r="F700" t="str">
            <v>ГП-331997</v>
          </cell>
          <cell r="G700" t="str">
            <v>Цилиндр RWL 80 Кф D 35 T 30</v>
          </cell>
          <cell r="H700" t="str">
            <v>пач.</v>
          </cell>
          <cell r="I700" t="str">
            <v>*</v>
          </cell>
          <cell r="K700">
            <v>10</v>
          </cell>
          <cell r="L700">
            <v>10</v>
          </cell>
          <cell r="M700" t="str">
            <v>C</v>
          </cell>
          <cell r="N700">
            <v>4</v>
          </cell>
          <cell r="O700">
            <v>40</v>
          </cell>
          <cell r="P700">
            <v>280.01</v>
          </cell>
        </row>
        <row r="701">
          <cell r="F701" t="str">
            <v>ГП-332004</v>
          </cell>
          <cell r="G701" t="str">
            <v>Цилиндр RWL 80 Кф D 38 T 30</v>
          </cell>
          <cell r="H701" t="str">
            <v>пач.</v>
          </cell>
          <cell r="I701" t="str">
            <v>*</v>
          </cell>
          <cell r="K701">
            <v>9</v>
          </cell>
          <cell r="L701">
            <v>9</v>
          </cell>
          <cell r="M701" t="str">
            <v>C</v>
          </cell>
          <cell r="N701">
            <v>5</v>
          </cell>
          <cell r="O701">
            <v>45</v>
          </cell>
          <cell r="P701">
            <v>282.48</v>
          </cell>
        </row>
        <row r="702">
          <cell r="F702" t="str">
            <v>ГП-332128</v>
          </cell>
          <cell r="G702" t="str">
            <v>Цилиндр RWL 80 Кф D 42 T 30</v>
          </cell>
          <cell r="H702" t="str">
            <v>пач.</v>
          </cell>
          <cell r="I702" t="str">
            <v>*</v>
          </cell>
          <cell r="K702">
            <v>9</v>
          </cell>
          <cell r="L702">
            <v>9</v>
          </cell>
          <cell r="M702" t="str">
            <v>C</v>
          </cell>
          <cell r="N702">
            <v>5</v>
          </cell>
          <cell r="O702">
            <v>45</v>
          </cell>
          <cell r="P702">
            <v>285.66000000000003</v>
          </cell>
        </row>
        <row r="703">
          <cell r="F703" t="str">
            <v>ГП-332143</v>
          </cell>
          <cell r="G703" t="str">
            <v>Цилиндр RWL 80 Кф D 45 T 30</v>
          </cell>
          <cell r="H703" t="str">
            <v>пач.</v>
          </cell>
          <cell r="I703" t="str">
            <v>*</v>
          </cell>
          <cell r="K703">
            <v>9</v>
          </cell>
          <cell r="L703">
            <v>9</v>
          </cell>
          <cell r="M703" t="str">
            <v>C</v>
          </cell>
          <cell r="N703">
            <v>5</v>
          </cell>
          <cell r="O703">
            <v>45</v>
          </cell>
          <cell r="P703">
            <v>288.72000000000003</v>
          </cell>
        </row>
        <row r="704">
          <cell r="F704" t="str">
            <v>ГП-332161</v>
          </cell>
          <cell r="G704" t="str">
            <v>Цилиндр RWL 80 Кф D 48 T 30</v>
          </cell>
          <cell r="H704" t="str">
            <v>пач.</v>
          </cell>
          <cell r="I704" t="str">
            <v>*</v>
          </cell>
          <cell r="K704">
            <v>9</v>
          </cell>
          <cell r="L704">
            <v>9</v>
          </cell>
          <cell r="M704" t="str">
            <v>C</v>
          </cell>
          <cell r="N704">
            <v>5</v>
          </cell>
          <cell r="O704">
            <v>45</v>
          </cell>
          <cell r="P704">
            <v>292.13</v>
          </cell>
        </row>
        <row r="705">
          <cell r="F705" t="str">
            <v>ГП-332184</v>
          </cell>
          <cell r="G705" t="str">
            <v>Цилиндр RWL 80 Кф D 54 T 30</v>
          </cell>
          <cell r="H705" t="str">
            <v>пач.</v>
          </cell>
          <cell r="I705" t="str">
            <v>*</v>
          </cell>
          <cell r="K705">
            <v>8</v>
          </cell>
          <cell r="L705">
            <v>8</v>
          </cell>
          <cell r="M705" t="str">
            <v>C</v>
          </cell>
          <cell r="N705">
            <v>5</v>
          </cell>
          <cell r="O705">
            <v>40</v>
          </cell>
          <cell r="P705">
            <v>300.02</v>
          </cell>
        </row>
        <row r="706">
          <cell r="F706" t="str">
            <v>ГП-332260</v>
          </cell>
          <cell r="G706" t="str">
            <v>Цилиндр RWL 80 Кф D 57 T 30</v>
          </cell>
          <cell r="H706" t="str">
            <v>пач.</v>
          </cell>
          <cell r="I706" t="str">
            <v>*</v>
          </cell>
          <cell r="K706">
            <v>8</v>
          </cell>
          <cell r="L706">
            <v>8</v>
          </cell>
          <cell r="M706" t="str">
            <v>C</v>
          </cell>
          <cell r="N706">
            <v>5</v>
          </cell>
          <cell r="O706">
            <v>40</v>
          </cell>
          <cell r="P706">
            <v>301.89999999999998</v>
          </cell>
        </row>
        <row r="707">
          <cell r="F707" t="str">
            <v>ГП-332278</v>
          </cell>
          <cell r="G707" t="str">
            <v>Цилиндр RWL 80 Кф D 60 T 30</v>
          </cell>
          <cell r="H707" t="str">
            <v>пач.</v>
          </cell>
          <cell r="I707" t="str">
            <v>*</v>
          </cell>
          <cell r="K707">
            <v>8</v>
          </cell>
          <cell r="L707">
            <v>8</v>
          </cell>
          <cell r="M707" t="str">
            <v>C</v>
          </cell>
          <cell r="N707">
            <v>5</v>
          </cell>
          <cell r="O707">
            <v>40</v>
          </cell>
          <cell r="P707">
            <v>305.08</v>
          </cell>
        </row>
        <row r="708">
          <cell r="F708" t="str">
            <v>ГП-331327</v>
          </cell>
          <cell r="G708" t="str">
            <v>Цилиндр RWL 80 Кф D 64 T 30</v>
          </cell>
          <cell r="H708" t="str">
            <v>пач.</v>
          </cell>
          <cell r="I708" t="str">
            <v>*</v>
          </cell>
          <cell r="K708">
            <v>7</v>
          </cell>
          <cell r="L708">
            <v>7</v>
          </cell>
          <cell r="M708" t="str">
            <v>C</v>
          </cell>
          <cell r="N708">
            <v>6</v>
          </cell>
          <cell r="O708">
            <v>42</v>
          </cell>
          <cell r="P708">
            <v>316.26</v>
          </cell>
        </row>
        <row r="709">
          <cell r="F709" t="str">
            <v>ГП-336726</v>
          </cell>
          <cell r="G709" t="str">
            <v>Цилиндр RWL 80 Кф D 76 T 30</v>
          </cell>
          <cell r="H709" t="str">
            <v>пач.</v>
          </cell>
          <cell r="I709" t="str">
            <v>*</v>
          </cell>
          <cell r="K709">
            <v>6</v>
          </cell>
          <cell r="L709">
            <v>6</v>
          </cell>
          <cell r="M709" t="str">
            <v>C</v>
          </cell>
          <cell r="N709">
            <v>7</v>
          </cell>
          <cell r="O709">
            <v>42</v>
          </cell>
          <cell r="P709">
            <v>399.24</v>
          </cell>
        </row>
        <row r="710">
          <cell r="F710" t="str">
            <v>ГП-336733</v>
          </cell>
          <cell r="G710" t="str">
            <v>Цилиндр RWL 80 Кф D 89 T 30</v>
          </cell>
          <cell r="H710" t="str">
            <v>пач.</v>
          </cell>
          <cell r="I710" t="str">
            <v>*</v>
          </cell>
          <cell r="K710">
            <v>6</v>
          </cell>
          <cell r="L710">
            <v>6</v>
          </cell>
          <cell r="M710" t="str">
            <v>C</v>
          </cell>
          <cell r="N710">
            <v>7</v>
          </cell>
          <cell r="O710">
            <v>42</v>
          </cell>
          <cell r="P710">
            <v>458.68</v>
          </cell>
        </row>
        <row r="711">
          <cell r="F711" t="str">
            <v>ГП-336752</v>
          </cell>
          <cell r="G711" t="str">
            <v>Цилиндр RWL 80 Кф D 108 T 30</v>
          </cell>
          <cell r="H711" t="str">
            <v>пач.</v>
          </cell>
          <cell r="I711" t="str">
            <v>*</v>
          </cell>
          <cell r="K711">
            <v>5</v>
          </cell>
          <cell r="L711">
            <v>5</v>
          </cell>
          <cell r="M711" t="str">
            <v>C</v>
          </cell>
          <cell r="N711">
            <v>8</v>
          </cell>
          <cell r="O711">
            <v>40</v>
          </cell>
          <cell r="P711">
            <v>620.4</v>
          </cell>
        </row>
        <row r="712">
          <cell r="F712" t="str">
            <v>ГП-00006883</v>
          </cell>
          <cell r="G712" t="str">
            <v>Цилиндр RWL 80 Кф D 114 T 30</v>
          </cell>
          <cell r="H712" t="str">
            <v>пач.</v>
          </cell>
          <cell r="I712" t="str">
            <v>*</v>
          </cell>
          <cell r="K712">
            <v>5</v>
          </cell>
          <cell r="L712">
            <v>5</v>
          </cell>
          <cell r="M712" t="str">
            <v>C</v>
          </cell>
          <cell r="N712">
            <v>8</v>
          </cell>
          <cell r="O712">
            <v>40</v>
          </cell>
          <cell r="P712">
            <v>684.31</v>
          </cell>
        </row>
        <row r="713">
          <cell r="F713" t="str">
            <v>ГП-340704</v>
          </cell>
          <cell r="G713" t="str">
            <v>Цилиндр RWL 80 Кф D 133 T 30</v>
          </cell>
          <cell r="H713" t="str">
            <v>пач.</v>
          </cell>
          <cell r="I713" t="str">
            <v>*</v>
          </cell>
          <cell r="K713">
            <v>4</v>
          </cell>
          <cell r="L713">
            <v>4</v>
          </cell>
          <cell r="M713" t="str">
            <v>C</v>
          </cell>
          <cell r="N713">
            <v>10</v>
          </cell>
          <cell r="O713">
            <v>40</v>
          </cell>
          <cell r="P713">
            <v>701.02</v>
          </cell>
        </row>
        <row r="714">
          <cell r="F714" t="str">
            <v>ГП-00006885</v>
          </cell>
          <cell r="G714" t="str">
            <v>Цилиндр RWL 80 Кф D 159 T 30</v>
          </cell>
          <cell r="H714" t="str">
            <v>пач.</v>
          </cell>
          <cell r="I714" t="str">
            <v>*</v>
          </cell>
          <cell r="K714">
            <v>4</v>
          </cell>
          <cell r="L714">
            <v>4</v>
          </cell>
          <cell r="M714" t="str">
            <v>C</v>
          </cell>
          <cell r="N714">
            <v>10</v>
          </cell>
          <cell r="O714">
            <v>40</v>
          </cell>
          <cell r="P714">
            <v>787.06</v>
          </cell>
        </row>
        <row r="715">
          <cell r="F715" t="str">
            <v>ГП-331923</v>
          </cell>
          <cell r="G715" t="str">
            <v>Цилиндр RWL 80 Кф D 18 T 40</v>
          </cell>
          <cell r="H715" t="str">
            <v>пач.</v>
          </cell>
          <cell r="I715" t="str">
            <v>*</v>
          </cell>
          <cell r="K715">
            <v>9</v>
          </cell>
          <cell r="L715">
            <v>9</v>
          </cell>
          <cell r="M715" t="str">
            <v>C</v>
          </cell>
          <cell r="N715">
            <v>5</v>
          </cell>
          <cell r="O715">
            <v>45</v>
          </cell>
          <cell r="P715">
            <v>292.13</v>
          </cell>
        </row>
        <row r="716">
          <cell r="F716" t="str">
            <v>ГП-331929</v>
          </cell>
          <cell r="G716" t="str">
            <v>Цилиндр RWL 80 Кф D 21 T 40</v>
          </cell>
          <cell r="H716" t="str">
            <v>пач.</v>
          </cell>
          <cell r="I716" t="str">
            <v>*</v>
          </cell>
          <cell r="K716">
            <v>9</v>
          </cell>
          <cell r="L716">
            <v>9</v>
          </cell>
          <cell r="M716" t="str">
            <v>C</v>
          </cell>
          <cell r="N716">
            <v>5</v>
          </cell>
          <cell r="O716">
            <v>45</v>
          </cell>
          <cell r="P716">
            <v>301.08</v>
          </cell>
        </row>
        <row r="717">
          <cell r="F717" t="str">
            <v>ГП-331935</v>
          </cell>
          <cell r="G717" t="str">
            <v>Цилиндр RWL 80 Кф D 25 T 40</v>
          </cell>
          <cell r="H717" t="str">
            <v>пач.</v>
          </cell>
          <cell r="I717" t="str">
            <v>*</v>
          </cell>
          <cell r="K717">
            <v>9</v>
          </cell>
          <cell r="L717">
            <v>9</v>
          </cell>
          <cell r="M717" t="str">
            <v>C</v>
          </cell>
          <cell r="N717">
            <v>5</v>
          </cell>
          <cell r="O717">
            <v>45</v>
          </cell>
          <cell r="P717">
            <v>338.62</v>
          </cell>
        </row>
        <row r="718">
          <cell r="F718" t="str">
            <v>ГП-331967</v>
          </cell>
          <cell r="G718" t="str">
            <v>Цилиндр RWL 80 Кф D 28 T 40</v>
          </cell>
          <cell r="H718" t="str">
            <v>пач.</v>
          </cell>
          <cell r="I718" t="str">
            <v>*</v>
          </cell>
          <cell r="K718">
            <v>9</v>
          </cell>
          <cell r="L718">
            <v>9</v>
          </cell>
          <cell r="M718" t="str">
            <v>C</v>
          </cell>
          <cell r="N718">
            <v>5</v>
          </cell>
          <cell r="O718">
            <v>45</v>
          </cell>
          <cell r="P718">
            <v>350.86</v>
          </cell>
        </row>
        <row r="719">
          <cell r="F719" t="str">
            <v>ГП-331978</v>
          </cell>
          <cell r="G719" t="str">
            <v>Цилиндр RWL 80 Кф D 32 T 40</v>
          </cell>
          <cell r="H719" t="str">
            <v>пач.</v>
          </cell>
          <cell r="I719" t="str">
            <v>*</v>
          </cell>
          <cell r="K719">
            <v>8</v>
          </cell>
          <cell r="L719">
            <v>8</v>
          </cell>
          <cell r="M719" t="str">
            <v>C</v>
          </cell>
          <cell r="N719">
            <v>5</v>
          </cell>
          <cell r="O719">
            <v>40</v>
          </cell>
          <cell r="P719">
            <v>366.16</v>
          </cell>
        </row>
        <row r="720">
          <cell r="F720" t="str">
            <v>ГП-331999</v>
          </cell>
          <cell r="G720" t="str">
            <v>Цилиндр RWL 80 Кф D 35 T 40</v>
          </cell>
          <cell r="H720" t="str">
            <v>пач.</v>
          </cell>
          <cell r="I720" t="str">
            <v>*</v>
          </cell>
          <cell r="K720">
            <v>8</v>
          </cell>
          <cell r="L720">
            <v>8</v>
          </cell>
          <cell r="M720" t="str">
            <v>C</v>
          </cell>
          <cell r="N720">
            <v>5</v>
          </cell>
          <cell r="O720">
            <v>40</v>
          </cell>
          <cell r="P720">
            <v>367.22</v>
          </cell>
        </row>
        <row r="721">
          <cell r="F721" t="str">
            <v>ГП-332005</v>
          </cell>
          <cell r="G721" t="str">
            <v>Цилиндр RWL 80 Кф D 38 T 40</v>
          </cell>
          <cell r="H721" t="str">
            <v>пач.</v>
          </cell>
          <cell r="I721" t="str">
            <v>*</v>
          </cell>
          <cell r="K721">
            <v>8</v>
          </cell>
          <cell r="L721">
            <v>8</v>
          </cell>
          <cell r="M721" t="str">
            <v>C</v>
          </cell>
          <cell r="N721">
            <v>5</v>
          </cell>
          <cell r="O721">
            <v>40</v>
          </cell>
          <cell r="P721">
            <v>391</v>
          </cell>
        </row>
        <row r="722">
          <cell r="F722" t="str">
            <v>ГП-332129</v>
          </cell>
          <cell r="G722" t="str">
            <v>Цилиндр RWL 80 Кф D 42 T 40</v>
          </cell>
          <cell r="H722" t="str">
            <v>пач.</v>
          </cell>
          <cell r="I722" t="str">
            <v>*</v>
          </cell>
          <cell r="K722">
            <v>7</v>
          </cell>
          <cell r="L722">
            <v>7</v>
          </cell>
          <cell r="M722" t="str">
            <v>C</v>
          </cell>
          <cell r="N722">
            <v>6</v>
          </cell>
          <cell r="O722">
            <v>42</v>
          </cell>
          <cell r="P722">
            <v>394.41</v>
          </cell>
        </row>
        <row r="723">
          <cell r="F723" t="str">
            <v>ГП-332144</v>
          </cell>
          <cell r="G723" t="str">
            <v>Цилиндр RWL 80 Кф D 45 T 40</v>
          </cell>
          <cell r="H723" t="str">
            <v>пач.</v>
          </cell>
          <cell r="I723" t="str">
            <v>*</v>
          </cell>
          <cell r="K723">
            <v>7</v>
          </cell>
          <cell r="L723">
            <v>7</v>
          </cell>
          <cell r="M723" t="str">
            <v>C</v>
          </cell>
          <cell r="N723">
            <v>6</v>
          </cell>
          <cell r="O723">
            <v>42</v>
          </cell>
          <cell r="P723">
            <v>397.94</v>
          </cell>
        </row>
        <row r="724">
          <cell r="F724" t="str">
            <v>ГП-332168</v>
          </cell>
          <cell r="G724" t="str">
            <v>Цилиндр RWL 80 Кф D 48 T 40</v>
          </cell>
          <cell r="H724" t="str">
            <v>пач.</v>
          </cell>
          <cell r="I724" t="str">
            <v>*</v>
          </cell>
          <cell r="K724">
            <v>7</v>
          </cell>
          <cell r="L724">
            <v>7</v>
          </cell>
          <cell r="M724" t="str">
            <v>C</v>
          </cell>
          <cell r="N724">
            <v>6</v>
          </cell>
          <cell r="O724">
            <v>42</v>
          </cell>
          <cell r="P724">
            <v>401.59</v>
          </cell>
        </row>
        <row r="725">
          <cell r="F725" t="str">
            <v>ГП-332186</v>
          </cell>
          <cell r="G725" t="str">
            <v>Цилиндр RWL 80 Кф D 54 T 40</v>
          </cell>
          <cell r="H725" t="str">
            <v>пач.</v>
          </cell>
          <cell r="I725" t="str">
            <v>*</v>
          </cell>
          <cell r="K725">
            <v>7</v>
          </cell>
          <cell r="L725">
            <v>7</v>
          </cell>
          <cell r="M725" t="str">
            <v>C</v>
          </cell>
          <cell r="N725">
            <v>6</v>
          </cell>
          <cell r="O725">
            <v>42</v>
          </cell>
          <cell r="P725">
            <v>404.77</v>
          </cell>
        </row>
        <row r="726">
          <cell r="F726" t="str">
            <v>ГП-332263</v>
          </cell>
          <cell r="G726" t="str">
            <v>Цилиндр RWL 80 Кф D 57 T 40</v>
          </cell>
          <cell r="H726" t="str">
            <v>пач.</v>
          </cell>
          <cell r="I726" t="str">
            <v>*</v>
          </cell>
          <cell r="K726">
            <v>7</v>
          </cell>
          <cell r="L726">
            <v>7</v>
          </cell>
          <cell r="M726" t="str">
            <v>C</v>
          </cell>
          <cell r="N726">
            <v>6</v>
          </cell>
          <cell r="O726">
            <v>42</v>
          </cell>
          <cell r="P726">
            <v>409.36</v>
          </cell>
        </row>
        <row r="727">
          <cell r="F727" t="str">
            <v>ГП-332279</v>
          </cell>
          <cell r="G727" t="str">
            <v>Цилиндр RWL 80 Кф D 60 T 40</v>
          </cell>
          <cell r="H727" t="str">
            <v>пач.</v>
          </cell>
          <cell r="I727" t="str">
            <v>*</v>
          </cell>
          <cell r="K727">
            <v>7</v>
          </cell>
          <cell r="L727">
            <v>7</v>
          </cell>
          <cell r="M727" t="str">
            <v>C</v>
          </cell>
          <cell r="N727">
            <v>6</v>
          </cell>
          <cell r="O727">
            <v>42</v>
          </cell>
          <cell r="P727">
            <v>414.54</v>
          </cell>
        </row>
        <row r="728">
          <cell r="F728" t="str">
            <v>ГП-332288</v>
          </cell>
          <cell r="G728" t="str">
            <v>Цилиндр RWL 80 Кф D 64 T 40</v>
          </cell>
          <cell r="H728" t="str">
            <v>пач.</v>
          </cell>
          <cell r="I728" t="str">
            <v>*</v>
          </cell>
          <cell r="K728">
            <v>7</v>
          </cell>
          <cell r="L728">
            <v>7</v>
          </cell>
          <cell r="M728" t="str">
            <v>C</v>
          </cell>
          <cell r="N728">
            <v>6</v>
          </cell>
          <cell r="O728">
            <v>42</v>
          </cell>
          <cell r="P728">
            <v>422.31</v>
          </cell>
        </row>
        <row r="729">
          <cell r="F729" t="str">
            <v>ГП-336731</v>
          </cell>
          <cell r="G729" t="str">
            <v>Цилиндр RWL 80 Кф D 76 T 40</v>
          </cell>
          <cell r="H729" t="str">
            <v>пач.</v>
          </cell>
          <cell r="I729" t="str">
            <v>*</v>
          </cell>
          <cell r="K729">
            <v>6</v>
          </cell>
          <cell r="L729">
            <v>6</v>
          </cell>
          <cell r="M729" t="str">
            <v>C</v>
          </cell>
          <cell r="N729">
            <v>7</v>
          </cell>
          <cell r="O729">
            <v>42</v>
          </cell>
          <cell r="P729">
            <v>630.64</v>
          </cell>
        </row>
        <row r="730">
          <cell r="F730" t="str">
            <v>ГП-336735</v>
          </cell>
          <cell r="G730" t="str">
            <v>Цилиндр RWL 80 Кф D 89 T 40</v>
          </cell>
          <cell r="H730" t="str">
            <v>пач.</v>
          </cell>
          <cell r="I730" t="str">
            <v>*</v>
          </cell>
          <cell r="K730">
            <v>5</v>
          </cell>
          <cell r="L730">
            <v>5</v>
          </cell>
          <cell r="M730" t="str">
            <v>C</v>
          </cell>
          <cell r="N730">
            <v>8</v>
          </cell>
          <cell r="O730">
            <v>40</v>
          </cell>
          <cell r="P730">
            <v>671.36</v>
          </cell>
        </row>
        <row r="731">
          <cell r="F731" t="str">
            <v>ГП-336753</v>
          </cell>
          <cell r="G731" t="str">
            <v>Цилиндр RWL 80 Кф D 108 T 40</v>
          </cell>
          <cell r="H731" t="str">
            <v>пач.</v>
          </cell>
          <cell r="I731" t="str">
            <v>*</v>
          </cell>
          <cell r="K731">
            <v>5</v>
          </cell>
          <cell r="L731">
            <v>5</v>
          </cell>
          <cell r="M731" t="str">
            <v>C</v>
          </cell>
          <cell r="N731">
            <v>8</v>
          </cell>
          <cell r="O731">
            <v>40</v>
          </cell>
          <cell r="P731">
            <v>722.21</v>
          </cell>
        </row>
        <row r="732">
          <cell r="F732" t="str">
            <v>ГП-340491</v>
          </cell>
          <cell r="G732" t="str">
            <v>Цилиндр RWL 80 Кф D 114 T 40</v>
          </cell>
          <cell r="H732" t="str">
            <v>пач.</v>
          </cell>
          <cell r="I732" t="str">
            <v>*</v>
          </cell>
          <cell r="K732">
            <v>4</v>
          </cell>
          <cell r="L732">
            <v>4</v>
          </cell>
          <cell r="M732" t="str">
            <v>C</v>
          </cell>
          <cell r="N732">
            <v>10</v>
          </cell>
          <cell r="O732">
            <v>40</v>
          </cell>
          <cell r="P732">
            <v>749.87</v>
          </cell>
        </row>
        <row r="733">
          <cell r="F733" t="str">
            <v>ГП-00006890</v>
          </cell>
          <cell r="G733" t="str">
            <v>Цилиндр RWL 80 Кф D 133 T 40</v>
          </cell>
          <cell r="H733" t="str">
            <v>пач.</v>
          </cell>
          <cell r="I733" t="str">
            <v>*</v>
          </cell>
          <cell r="K733">
            <v>4</v>
          </cell>
          <cell r="L733">
            <v>4</v>
          </cell>
          <cell r="M733" t="str">
            <v>C</v>
          </cell>
          <cell r="N733">
            <v>10</v>
          </cell>
          <cell r="O733">
            <v>40</v>
          </cell>
          <cell r="P733">
            <v>810.01</v>
          </cell>
        </row>
        <row r="734">
          <cell r="F734" t="str">
            <v>ГП-00006886</v>
          </cell>
          <cell r="G734" t="str">
            <v>Цилиндр RWL 80 Кф D 159 T 40</v>
          </cell>
          <cell r="H734" t="str">
            <v>пач.</v>
          </cell>
          <cell r="I734" t="str">
            <v>*</v>
          </cell>
          <cell r="K734">
            <v>3</v>
          </cell>
          <cell r="L734">
            <v>3</v>
          </cell>
          <cell r="M734" t="str">
            <v>C</v>
          </cell>
          <cell r="N734">
            <v>14</v>
          </cell>
          <cell r="O734">
            <v>42</v>
          </cell>
          <cell r="P734">
            <v>904.64</v>
          </cell>
        </row>
        <row r="735">
          <cell r="F735" t="str">
            <v>ГП-331924</v>
          </cell>
          <cell r="G735" t="str">
            <v>Цилиндр RWL 80 Кф D 18 T 50</v>
          </cell>
          <cell r="H735" t="str">
            <v>пач.</v>
          </cell>
          <cell r="I735" t="str">
            <v>*</v>
          </cell>
          <cell r="K735">
            <v>8</v>
          </cell>
          <cell r="L735">
            <v>8</v>
          </cell>
          <cell r="M735" t="str">
            <v>C</v>
          </cell>
          <cell r="N735">
            <v>5</v>
          </cell>
          <cell r="O735">
            <v>40</v>
          </cell>
          <cell r="P735">
            <v>386.06</v>
          </cell>
        </row>
        <row r="736">
          <cell r="F736" t="str">
            <v>ГП-331930</v>
          </cell>
          <cell r="G736" t="str">
            <v>Цилиндр RWL 80 Кф D 21 T 50</v>
          </cell>
          <cell r="H736" t="str">
            <v>пач.</v>
          </cell>
          <cell r="I736" t="str">
            <v>*</v>
          </cell>
          <cell r="K736">
            <v>7</v>
          </cell>
          <cell r="L736">
            <v>7</v>
          </cell>
          <cell r="M736" t="str">
            <v>C</v>
          </cell>
          <cell r="N736">
            <v>6</v>
          </cell>
          <cell r="O736">
            <v>42</v>
          </cell>
          <cell r="P736">
            <v>393.71</v>
          </cell>
        </row>
        <row r="737">
          <cell r="F737" t="str">
            <v>ГП-331936</v>
          </cell>
          <cell r="G737" t="str">
            <v>Цилиндр RWL 80 Кф D 25 T 50</v>
          </cell>
          <cell r="H737" t="str">
            <v>пач.</v>
          </cell>
          <cell r="I737" t="str">
            <v>*</v>
          </cell>
          <cell r="K737">
            <v>7</v>
          </cell>
          <cell r="L737">
            <v>7</v>
          </cell>
          <cell r="M737" t="str">
            <v>C</v>
          </cell>
          <cell r="N737">
            <v>6</v>
          </cell>
          <cell r="O737">
            <v>42</v>
          </cell>
          <cell r="P737">
            <v>398.18</v>
          </cell>
        </row>
        <row r="738">
          <cell r="F738" t="str">
            <v>ГП-331970</v>
          </cell>
          <cell r="G738" t="str">
            <v>Цилиндр RWL 80 Кф D 28 T 50</v>
          </cell>
          <cell r="H738" t="str">
            <v>пач.</v>
          </cell>
          <cell r="I738" t="str">
            <v>*</v>
          </cell>
          <cell r="K738">
            <v>7</v>
          </cell>
          <cell r="L738">
            <v>7</v>
          </cell>
          <cell r="M738" t="str">
            <v>C</v>
          </cell>
          <cell r="N738">
            <v>6</v>
          </cell>
          <cell r="O738">
            <v>42</v>
          </cell>
          <cell r="P738">
            <v>408.89</v>
          </cell>
        </row>
        <row r="739">
          <cell r="F739" t="str">
            <v>ГП-331986</v>
          </cell>
          <cell r="G739" t="str">
            <v>Цилиндр RWL 80 Кф D 32 T 50</v>
          </cell>
          <cell r="H739" t="str">
            <v>пач.</v>
          </cell>
          <cell r="I739" t="str">
            <v>*</v>
          </cell>
          <cell r="K739">
            <v>7</v>
          </cell>
          <cell r="L739">
            <v>7</v>
          </cell>
          <cell r="M739" t="str">
            <v>C</v>
          </cell>
          <cell r="N739">
            <v>6</v>
          </cell>
          <cell r="O739">
            <v>42</v>
          </cell>
          <cell r="P739">
            <v>428.78</v>
          </cell>
        </row>
        <row r="740">
          <cell r="F740" t="str">
            <v>ГП-332000</v>
          </cell>
          <cell r="G740" t="str">
            <v>Цилиндр RWL 80 Кф D 35 T 50</v>
          </cell>
          <cell r="H740" t="str">
            <v>пач.</v>
          </cell>
          <cell r="I740" t="str">
            <v>*</v>
          </cell>
          <cell r="K740">
            <v>7</v>
          </cell>
          <cell r="L740">
            <v>7</v>
          </cell>
          <cell r="M740" t="str">
            <v>C</v>
          </cell>
          <cell r="N740">
            <v>6</v>
          </cell>
          <cell r="O740">
            <v>42</v>
          </cell>
          <cell r="P740">
            <v>455.15</v>
          </cell>
        </row>
        <row r="741">
          <cell r="F741" t="str">
            <v>ГП-332006</v>
          </cell>
          <cell r="G741" t="str">
            <v>Цилиндр RWL 80 Кф D 38 T 50</v>
          </cell>
          <cell r="H741" t="str">
            <v>пач.</v>
          </cell>
          <cell r="I741" t="str">
            <v>*</v>
          </cell>
          <cell r="K741">
            <v>7</v>
          </cell>
          <cell r="L741">
            <v>7</v>
          </cell>
          <cell r="M741" t="str">
            <v>C</v>
          </cell>
          <cell r="N741">
            <v>6</v>
          </cell>
          <cell r="O741">
            <v>42</v>
          </cell>
          <cell r="P741">
            <v>498.46</v>
          </cell>
        </row>
        <row r="742">
          <cell r="F742" t="str">
            <v>ГП-332132</v>
          </cell>
          <cell r="G742" t="str">
            <v>Цилиндр RWL 80 Кф D 42 T 50</v>
          </cell>
          <cell r="H742" t="str">
            <v>пач.</v>
          </cell>
          <cell r="I742" t="str">
            <v>*</v>
          </cell>
          <cell r="K742">
            <v>7</v>
          </cell>
          <cell r="L742">
            <v>7</v>
          </cell>
          <cell r="M742" t="str">
            <v>C</v>
          </cell>
          <cell r="N742">
            <v>6</v>
          </cell>
          <cell r="O742">
            <v>42</v>
          </cell>
          <cell r="P742">
            <v>511.76</v>
          </cell>
        </row>
        <row r="743">
          <cell r="F743" t="str">
            <v>ГП-332145</v>
          </cell>
          <cell r="G743" t="str">
            <v>Цилиндр RWL 80 Кф D 45 T 50</v>
          </cell>
          <cell r="H743" t="str">
            <v>пач.</v>
          </cell>
          <cell r="I743" t="str">
            <v>*</v>
          </cell>
          <cell r="K743">
            <v>7</v>
          </cell>
          <cell r="L743">
            <v>7</v>
          </cell>
          <cell r="M743" t="str">
            <v>C</v>
          </cell>
          <cell r="N743">
            <v>6</v>
          </cell>
          <cell r="O743">
            <v>42</v>
          </cell>
          <cell r="P743">
            <v>527.17999999999995</v>
          </cell>
        </row>
        <row r="744">
          <cell r="F744" t="str">
            <v>ГП-332175</v>
          </cell>
          <cell r="G744" t="str">
            <v>Цилиндр RWL 80 Кф D 48 T 50</v>
          </cell>
          <cell r="H744" t="str">
            <v>пач.</v>
          </cell>
          <cell r="I744" t="str">
            <v>*</v>
          </cell>
          <cell r="K744">
            <v>6</v>
          </cell>
          <cell r="L744">
            <v>6</v>
          </cell>
          <cell r="M744" t="str">
            <v>C</v>
          </cell>
          <cell r="N744">
            <v>7</v>
          </cell>
          <cell r="O744">
            <v>42</v>
          </cell>
          <cell r="P744">
            <v>531.65</v>
          </cell>
        </row>
        <row r="745">
          <cell r="F745" t="str">
            <v>ГП-332190</v>
          </cell>
          <cell r="G745" t="str">
            <v>Цилиндр RWL 80 Кф D 54 T 50</v>
          </cell>
          <cell r="H745" t="str">
            <v>пач.</v>
          </cell>
          <cell r="I745" t="str">
            <v>*</v>
          </cell>
          <cell r="K745">
            <v>6</v>
          </cell>
          <cell r="L745">
            <v>6</v>
          </cell>
          <cell r="M745" t="str">
            <v>C</v>
          </cell>
          <cell r="N745">
            <v>7</v>
          </cell>
          <cell r="O745">
            <v>42</v>
          </cell>
          <cell r="P745">
            <v>540.71</v>
          </cell>
        </row>
        <row r="746">
          <cell r="F746" t="str">
            <v>ГП-332266</v>
          </cell>
          <cell r="G746" t="str">
            <v>Цилиндр RWL 80 Кф D 57 T 50</v>
          </cell>
          <cell r="H746" t="str">
            <v>пач.</v>
          </cell>
          <cell r="I746" t="str">
            <v>*</v>
          </cell>
          <cell r="K746">
            <v>6</v>
          </cell>
          <cell r="L746">
            <v>6</v>
          </cell>
          <cell r="M746" t="str">
            <v>C</v>
          </cell>
          <cell r="N746">
            <v>7</v>
          </cell>
          <cell r="O746">
            <v>42</v>
          </cell>
          <cell r="P746">
            <v>546.25</v>
          </cell>
        </row>
        <row r="747">
          <cell r="F747" t="str">
            <v>ГП-332280</v>
          </cell>
          <cell r="G747" t="str">
            <v>Цилиндр RWL 80 Кф D 60 T 50</v>
          </cell>
          <cell r="H747" t="str">
            <v>пач.</v>
          </cell>
          <cell r="I747" t="str">
            <v>*</v>
          </cell>
          <cell r="K747">
            <v>6</v>
          </cell>
          <cell r="L747">
            <v>6</v>
          </cell>
          <cell r="M747" t="str">
            <v>C</v>
          </cell>
          <cell r="N747">
            <v>7</v>
          </cell>
          <cell r="O747">
            <v>42</v>
          </cell>
          <cell r="P747">
            <v>570.73</v>
          </cell>
        </row>
        <row r="748">
          <cell r="F748" t="str">
            <v>ГП-332289</v>
          </cell>
          <cell r="G748" t="str">
            <v>Цилиндр RWL 80 Кф D 64 T 50</v>
          </cell>
          <cell r="H748" t="str">
            <v>пач.</v>
          </cell>
          <cell r="I748" t="str">
            <v>*</v>
          </cell>
          <cell r="K748">
            <v>6</v>
          </cell>
          <cell r="L748">
            <v>6</v>
          </cell>
          <cell r="M748" t="str">
            <v>C</v>
          </cell>
          <cell r="N748">
            <v>7</v>
          </cell>
          <cell r="O748">
            <v>42</v>
          </cell>
          <cell r="P748">
            <v>585.32000000000005</v>
          </cell>
        </row>
        <row r="749">
          <cell r="F749" t="str">
            <v>ГП-336732</v>
          </cell>
          <cell r="G749" t="str">
            <v>Цилиндр RWL 80 Кф D 76 T 50</v>
          </cell>
          <cell r="H749" t="str">
            <v>пач.</v>
          </cell>
          <cell r="I749" t="str">
            <v>*</v>
          </cell>
          <cell r="K749">
            <v>5</v>
          </cell>
          <cell r="L749">
            <v>5</v>
          </cell>
          <cell r="M749" t="str">
            <v>C</v>
          </cell>
          <cell r="N749">
            <v>8</v>
          </cell>
          <cell r="O749">
            <v>40</v>
          </cell>
          <cell r="P749">
            <v>740.8</v>
          </cell>
        </row>
        <row r="750">
          <cell r="F750" t="str">
            <v>ГП-336751</v>
          </cell>
          <cell r="G750" t="str">
            <v>Цилиндр RWL 80 Кф D 89 T 50</v>
          </cell>
          <cell r="H750" t="str">
            <v>пач.</v>
          </cell>
          <cell r="I750" t="str">
            <v>*</v>
          </cell>
          <cell r="K750">
            <v>5</v>
          </cell>
          <cell r="L750">
            <v>5</v>
          </cell>
          <cell r="M750" t="str">
            <v>C</v>
          </cell>
          <cell r="N750">
            <v>8</v>
          </cell>
          <cell r="O750">
            <v>40</v>
          </cell>
          <cell r="P750">
            <v>779.17</v>
          </cell>
        </row>
        <row r="751">
          <cell r="F751" t="str">
            <v>ГП-336754</v>
          </cell>
          <cell r="G751" t="str">
            <v>Цилиндр RWL 80 Кф D 108 T 50</v>
          </cell>
          <cell r="H751" t="str">
            <v>пач.</v>
          </cell>
          <cell r="I751" t="str">
            <v>*</v>
          </cell>
          <cell r="K751">
            <v>4</v>
          </cell>
          <cell r="L751">
            <v>4</v>
          </cell>
          <cell r="M751" t="str">
            <v>C</v>
          </cell>
          <cell r="N751">
            <v>10</v>
          </cell>
          <cell r="O751">
            <v>40</v>
          </cell>
          <cell r="P751">
            <v>838.61</v>
          </cell>
        </row>
        <row r="752">
          <cell r="F752" t="str">
            <v>ГП-00006884</v>
          </cell>
          <cell r="G752" t="str">
            <v>Цилиндр RWL 80 Кф D 114 T 50</v>
          </cell>
          <cell r="H752" t="str">
            <v>пач.</v>
          </cell>
          <cell r="I752" t="str">
            <v>*</v>
          </cell>
          <cell r="K752">
            <v>4</v>
          </cell>
          <cell r="L752">
            <v>4</v>
          </cell>
          <cell r="M752" t="str">
            <v>C</v>
          </cell>
          <cell r="N752">
            <v>10</v>
          </cell>
          <cell r="O752">
            <v>40</v>
          </cell>
          <cell r="P752">
            <v>869.92</v>
          </cell>
        </row>
        <row r="753">
          <cell r="F753" t="str">
            <v>ГП-00006895</v>
          </cell>
          <cell r="G753" t="str">
            <v>Цилиндр RWL 80 Кф D 133 T 50</v>
          </cell>
          <cell r="H753" t="str">
            <v>пач.</v>
          </cell>
          <cell r="I753" t="str">
            <v>*</v>
          </cell>
          <cell r="K753">
            <v>3</v>
          </cell>
          <cell r="L753">
            <v>3</v>
          </cell>
          <cell r="M753" t="str">
            <v>C</v>
          </cell>
          <cell r="N753">
            <v>14</v>
          </cell>
          <cell r="O753">
            <v>42</v>
          </cell>
          <cell r="P753">
            <v>931.6</v>
          </cell>
        </row>
        <row r="754">
          <cell r="F754" t="str">
            <v>ГП-00006887</v>
          </cell>
          <cell r="G754" t="str">
            <v>Цилиндр RWL 80 Кф D 159 T 50</v>
          </cell>
          <cell r="H754" t="str">
            <v>пач.</v>
          </cell>
          <cell r="I754" t="str">
            <v>*</v>
          </cell>
          <cell r="K754">
            <v>3</v>
          </cell>
          <cell r="L754">
            <v>3</v>
          </cell>
          <cell r="M754" t="str">
            <v>C</v>
          </cell>
          <cell r="N754">
            <v>14</v>
          </cell>
          <cell r="O754">
            <v>42</v>
          </cell>
          <cell r="P754">
            <v>1035.17</v>
          </cell>
        </row>
        <row r="755">
          <cell r="F755" t="str">
            <v>ГП-135336</v>
          </cell>
          <cell r="G755" t="str">
            <v>Цилиндр навивной RWL 150 D 28 T 25</v>
          </cell>
          <cell r="H755" t="str">
            <v>пач.</v>
          </cell>
          <cell r="I755" t="str">
            <v>*</v>
          </cell>
          <cell r="K755">
            <v>12</v>
          </cell>
          <cell r="L755">
            <v>12</v>
          </cell>
          <cell r="M755" t="str">
            <v>C</v>
          </cell>
          <cell r="N755">
            <v>4</v>
          </cell>
          <cell r="O755">
            <v>48</v>
          </cell>
          <cell r="P755">
            <v>352.74</v>
          </cell>
        </row>
        <row r="756">
          <cell r="F756" t="str">
            <v>ГП-135341</v>
          </cell>
          <cell r="G756" t="str">
            <v>Цилиндр навивной RWL 150 D 32 T 25</v>
          </cell>
          <cell r="H756" t="str">
            <v>пач.</v>
          </cell>
          <cell r="I756" t="str">
            <v>*</v>
          </cell>
          <cell r="K756">
            <v>12</v>
          </cell>
          <cell r="L756">
            <v>12</v>
          </cell>
          <cell r="M756" t="str">
            <v>C</v>
          </cell>
          <cell r="N756">
            <v>4</v>
          </cell>
          <cell r="O756">
            <v>48</v>
          </cell>
          <cell r="P756">
            <v>389.44</v>
          </cell>
        </row>
        <row r="757">
          <cell r="F757" t="str">
            <v>ГП-135346</v>
          </cell>
          <cell r="G757" t="str">
            <v>Цилиндр навивной RWL 150 D 35 T 25</v>
          </cell>
          <cell r="H757" t="str">
            <v>пач.</v>
          </cell>
          <cell r="I757" t="str">
            <v>*</v>
          </cell>
          <cell r="J757" t="str">
            <v>*</v>
          </cell>
          <cell r="K757">
            <v>12</v>
          </cell>
          <cell r="L757">
            <v>12</v>
          </cell>
          <cell r="M757" t="str">
            <v>C</v>
          </cell>
          <cell r="N757">
            <v>4</v>
          </cell>
          <cell r="O757">
            <v>48</v>
          </cell>
          <cell r="P757">
            <v>402.82</v>
          </cell>
        </row>
        <row r="758">
          <cell r="F758" t="str">
            <v>ГП-135351</v>
          </cell>
          <cell r="G758" t="str">
            <v>Цилиндр навивной RWL 150 D 38 T 25</v>
          </cell>
          <cell r="H758" t="str">
            <v>пач.</v>
          </cell>
          <cell r="I758" t="str">
            <v>*</v>
          </cell>
          <cell r="K758">
            <v>10</v>
          </cell>
          <cell r="L758">
            <v>10</v>
          </cell>
          <cell r="M758" t="str">
            <v>C</v>
          </cell>
          <cell r="N758">
            <v>4</v>
          </cell>
          <cell r="O758">
            <v>40</v>
          </cell>
          <cell r="P758">
            <v>412.21</v>
          </cell>
        </row>
        <row r="759">
          <cell r="F759" t="str">
            <v>ГП-135356</v>
          </cell>
          <cell r="G759" t="str">
            <v>Цилиндр навивной RWL 150 D 42 T 25</v>
          </cell>
          <cell r="H759" t="str">
            <v>пач.</v>
          </cell>
          <cell r="I759" t="str">
            <v>*</v>
          </cell>
          <cell r="J759" t="str">
            <v>*</v>
          </cell>
          <cell r="K759">
            <v>11</v>
          </cell>
          <cell r="L759">
            <v>11</v>
          </cell>
          <cell r="M759" t="str">
            <v>C</v>
          </cell>
          <cell r="N759">
            <v>4</v>
          </cell>
          <cell r="O759">
            <v>44</v>
          </cell>
          <cell r="P759">
            <v>430.13</v>
          </cell>
        </row>
        <row r="760">
          <cell r="F760" t="str">
            <v>ГП-135360</v>
          </cell>
          <cell r="G760" t="str">
            <v>Цилиндр навивной RWL 150 D 45 T 25</v>
          </cell>
          <cell r="H760" t="str">
            <v>пач.</v>
          </cell>
          <cell r="I760" t="str">
            <v>*</v>
          </cell>
          <cell r="K760">
            <v>10</v>
          </cell>
          <cell r="L760">
            <v>10</v>
          </cell>
          <cell r="M760" t="str">
            <v>C</v>
          </cell>
          <cell r="N760">
            <v>4</v>
          </cell>
          <cell r="O760">
            <v>40</v>
          </cell>
          <cell r="P760">
            <v>438.25</v>
          </cell>
        </row>
        <row r="761">
          <cell r="F761" t="str">
            <v>ГП-135364</v>
          </cell>
          <cell r="G761" t="str">
            <v>Цилиндр навивной RWL 150 D 48 T 25</v>
          </cell>
          <cell r="H761" t="str">
            <v>пач.</v>
          </cell>
          <cell r="I761" t="str">
            <v>*</v>
          </cell>
          <cell r="K761">
            <v>10</v>
          </cell>
          <cell r="L761">
            <v>10</v>
          </cell>
          <cell r="M761" t="str">
            <v>C</v>
          </cell>
          <cell r="N761">
            <v>4</v>
          </cell>
          <cell r="O761">
            <v>40</v>
          </cell>
          <cell r="P761">
            <v>444.22</v>
          </cell>
        </row>
        <row r="762">
          <cell r="F762" t="str">
            <v>ГП-135368</v>
          </cell>
          <cell r="G762" t="str">
            <v>Цилиндр навивной RWL 150 D 54 T 25</v>
          </cell>
          <cell r="H762" t="str">
            <v>пач.</v>
          </cell>
          <cell r="I762" t="str">
            <v>*</v>
          </cell>
          <cell r="K762">
            <v>9</v>
          </cell>
          <cell r="L762">
            <v>9</v>
          </cell>
          <cell r="M762" t="str">
            <v>C</v>
          </cell>
          <cell r="N762">
            <v>5</v>
          </cell>
          <cell r="O762">
            <v>45</v>
          </cell>
          <cell r="P762">
            <v>451.05</v>
          </cell>
        </row>
        <row r="763">
          <cell r="F763" t="str">
            <v>ГП-135372</v>
          </cell>
          <cell r="G763" t="str">
            <v>Цилиндр навивной RWL 150 D 57 T 25</v>
          </cell>
          <cell r="H763" t="str">
            <v>пач.</v>
          </cell>
          <cell r="I763" t="str">
            <v>*</v>
          </cell>
          <cell r="K763">
            <v>9</v>
          </cell>
          <cell r="L763">
            <v>9</v>
          </cell>
          <cell r="M763" t="str">
            <v>C</v>
          </cell>
          <cell r="N763">
            <v>5</v>
          </cell>
          <cell r="O763">
            <v>45</v>
          </cell>
          <cell r="P763">
            <v>464.28</v>
          </cell>
        </row>
        <row r="764">
          <cell r="F764" t="str">
            <v>ГП-135379</v>
          </cell>
          <cell r="G764" t="str">
            <v>Цилиндр навивной RWL 150 D 60 T 25</v>
          </cell>
          <cell r="H764" t="str">
            <v>пач.</v>
          </cell>
          <cell r="I764" t="str">
            <v>*</v>
          </cell>
          <cell r="K764">
            <v>9</v>
          </cell>
          <cell r="L764">
            <v>9</v>
          </cell>
          <cell r="M764" t="str">
            <v>C</v>
          </cell>
          <cell r="N764">
            <v>5</v>
          </cell>
          <cell r="O764">
            <v>45</v>
          </cell>
          <cell r="P764">
            <v>468.99</v>
          </cell>
        </row>
        <row r="765">
          <cell r="F765" t="str">
            <v>ГП-135386</v>
          </cell>
          <cell r="G765" t="str">
            <v>Цилиндр навивной RWL 150 D 64 T 25</v>
          </cell>
          <cell r="H765" t="str">
            <v>пач.</v>
          </cell>
          <cell r="I765" t="str">
            <v>*</v>
          </cell>
          <cell r="K765">
            <v>8</v>
          </cell>
          <cell r="L765">
            <v>8</v>
          </cell>
          <cell r="M765" t="str">
            <v>C</v>
          </cell>
          <cell r="N765">
            <v>5</v>
          </cell>
          <cell r="O765">
            <v>40</v>
          </cell>
          <cell r="P765">
            <v>492.41</v>
          </cell>
        </row>
        <row r="766">
          <cell r="F766" t="str">
            <v>ГП-135394</v>
          </cell>
          <cell r="G766" t="str">
            <v>Цилиндр навивной RWL 150 D 76 T 25</v>
          </cell>
          <cell r="H766" t="str">
            <v>пач.</v>
          </cell>
          <cell r="I766" t="str">
            <v>*</v>
          </cell>
          <cell r="J766" t="str">
            <v>*</v>
          </cell>
          <cell r="K766">
            <v>7</v>
          </cell>
          <cell r="L766">
            <v>7</v>
          </cell>
          <cell r="M766" t="str">
            <v>C</v>
          </cell>
          <cell r="N766">
            <v>6</v>
          </cell>
          <cell r="O766">
            <v>42</v>
          </cell>
          <cell r="P766">
            <v>522.48</v>
          </cell>
        </row>
        <row r="767">
          <cell r="F767" t="str">
            <v>ГП-135401</v>
          </cell>
          <cell r="G767" t="str">
            <v>Цилиндр навивной RWL 150 D 89 T 25</v>
          </cell>
          <cell r="H767" t="str">
            <v>пач.</v>
          </cell>
          <cell r="I767" t="str">
            <v>*</v>
          </cell>
          <cell r="J767" t="str">
            <v>*</v>
          </cell>
          <cell r="K767">
            <v>6</v>
          </cell>
          <cell r="L767">
            <v>6</v>
          </cell>
          <cell r="M767" t="str">
            <v>C</v>
          </cell>
          <cell r="N767">
            <v>7</v>
          </cell>
          <cell r="O767">
            <v>42</v>
          </cell>
          <cell r="P767">
            <v>580.39</v>
          </cell>
        </row>
        <row r="768">
          <cell r="F768" t="str">
            <v>ГП-135408</v>
          </cell>
          <cell r="G768" t="str">
            <v>Цилиндр навивной RWL 150 D 108 T 25</v>
          </cell>
          <cell r="H768" t="str">
            <v>пач.</v>
          </cell>
          <cell r="I768" t="str">
            <v>*</v>
          </cell>
          <cell r="K768">
            <v>6</v>
          </cell>
          <cell r="L768">
            <v>6</v>
          </cell>
          <cell r="M768" t="str">
            <v>C</v>
          </cell>
          <cell r="N768">
            <v>7</v>
          </cell>
          <cell r="O768">
            <v>42</v>
          </cell>
          <cell r="P768">
            <v>759.11</v>
          </cell>
        </row>
        <row r="769">
          <cell r="F769" t="str">
            <v>ГП-135415</v>
          </cell>
          <cell r="G769" t="str">
            <v>Цилиндр навивной RWL 150 D 114 T 25</v>
          </cell>
          <cell r="H769" t="str">
            <v>пач.</v>
          </cell>
          <cell r="I769" t="str">
            <v>*</v>
          </cell>
          <cell r="K769">
            <v>5</v>
          </cell>
          <cell r="L769">
            <v>5</v>
          </cell>
          <cell r="M769" t="str">
            <v>C</v>
          </cell>
          <cell r="N769">
            <v>8</v>
          </cell>
          <cell r="O769">
            <v>40</v>
          </cell>
          <cell r="P769">
            <v>805.06</v>
          </cell>
        </row>
        <row r="770">
          <cell r="F770" t="str">
            <v>ГП-135422</v>
          </cell>
          <cell r="G770" t="str">
            <v>Цилиндр навивной RWL 150 D 133 T 25</v>
          </cell>
          <cell r="H770" t="str">
            <v>пач.</v>
          </cell>
          <cell r="I770" t="str">
            <v>*</v>
          </cell>
          <cell r="K770">
            <v>5</v>
          </cell>
          <cell r="L770">
            <v>5</v>
          </cell>
          <cell r="M770" t="str">
            <v>C</v>
          </cell>
          <cell r="N770">
            <v>8</v>
          </cell>
          <cell r="O770">
            <v>40</v>
          </cell>
          <cell r="P770">
            <v>843.91</v>
          </cell>
        </row>
        <row r="771">
          <cell r="F771" t="str">
            <v>ГП-135429</v>
          </cell>
          <cell r="G771" t="str">
            <v>Цилиндр навивной RWL 150 D 159 T 25</v>
          </cell>
          <cell r="H771" t="str">
            <v>пач.</v>
          </cell>
          <cell r="I771" t="str">
            <v>*</v>
          </cell>
          <cell r="K771">
            <v>4</v>
          </cell>
          <cell r="L771">
            <v>4</v>
          </cell>
          <cell r="M771" t="str">
            <v>C</v>
          </cell>
          <cell r="N771">
            <v>10</v>
          </cell>
          <cell r="O771">
            <v>40</v>
          </cell>
          <cell r="P771">
            <v>943.5</v>
          </cell>
        </row>
        <row r="772">
          <cell r="F772" t="str">
            <v>ГП-135436</v>
          </cell>
          <cell r="G772" t="str">
            <v>Цилиндр навивной RWL 150 D 169 T 25</v>
          </cell>
          <cell r="H772" t="str">
            <v>пач.</v>
          </cell>
          <cell r="I772" t="str">
            <v>*</v>
          </cell>
          <cell r="K772">
            <v>4</v>
          </cell>
          <cell r="L772">
            <v>4</v>
          </cell>
          <cell r="M772" t="str">
            <v>C</v>
          </cell>
          <cell r="N772">
            <v>10</v>
          </cell>
          <cell r="O772">
            <v>40</v>
          </cell>
          <cell r="P772">
            <v>985.77</v>
          </cell>
        </row>
        <row r="773">
          <cell r="F773" t="str">
            <v>ГП-135443</v>
          </cell>
          <cell r="G773" t="str">
            <v>Цилиндр навивной RWL 150 D 219 T 25</v>
          </cell>
          <cell r="H773" t="str">
            <v>пач.</v>
          </cell>
          <cell r="I773" t="str">
            <v>*</v>
          </cell>
          <cell r="K773">
            <v>3</v>
          </cell>
          <cell r="L773">
            <v>3</v>
          </cell>
          <cell r="M773" t="str">
            <v>C</v>
          </cell>
          <cell r="N773">
            <v>14</v>
          </cell>
          <cell r="O773">
            <v>42</v>
          </cell>
          <cell r="P773">
            <v>1254.45</v>
          </cell>
        </row>
        <row r="774">
          <cell r="F774" t="str">
            <v>ГП-135448</v>
          </cell>
          <cell r="G774" t="str">
            <v>Цилиндр навивной RWL 150 D 273 T 25</v>
          </cell>
          <cell r="H774" t="str">
            <v>пач.</v>
          </cell>
          <cell r="I774" t="str">
            <v>*</v>
          </cell>
          <cell r="K774">
            <v>2</v>
          </cell>
          <cell r="L774">
            <v>2</v>
          </cell>
          <cell r="M774" t="str">
            <v>C</v>
          </cell>
          <cell r="N774">
            <v>20</v>
          </cell>
          <cell r="O774">
            <v>40</v>
          </cell>
          <cell r="P774" t="str">
            <v>по запросу</v>
          </cell>
        </row>
        <row r="775">
          <cell r="F775" t="str">
            <v>ГП-135324</v>
          </cell>
          <cell r="G775" t="str">
            <v>Цилиндр навивной RWL 150 D 18 T 30</v>
          </cell>
          <cell r="H775" t="str">
            <v>пач.</v>
          </cell>
          <cell r="I775" t="str">
            <v>*</v>
          </cell>
          <cell r="K775">
            <v>12</v>
          </cell>
          <cell r="L775">
            <v>12</v>
          </cell>
          <cell r="M775" t="str">
            <v>C</v>
          </cell>
          <cell r="N775">
            <v>4</v>
          </cell>
          <cell r="O775">
            <v>48</v>
          </cell>
          <cell r="P775">
            <v>321.85000000000002</v>
          </cell>
        </row>
        <row r="776">
          <cell r="F776" t="str">
            <v>ГП-135328</v>
          </cell>
          <cell r="G776" t="str">
            <v>Цилиндр навивной RWL 150 D 21 T 30</v>
          </cell>
          <cell r="H776" t="str">
            <v>пач.</v>
          </cell>
          <cell r="I776" t="str">
            <v>*</v>
          </cell>
          <cell r="K776">
            <v>12</v>
          </cell>
          <cell r="L776">
            <v>12</v>
          </cell>
          <cell r="M776" t="str">
            <v>C</v>
          </cell>
          <cell r="N776">
            <v>4</v>
          </cell>
          <cell r="O776">
            <v>48</v>
          </cell>
          <cell r="P776">
            <v>328.4</v>
          </cell>
        </row>
        <row r="777">
          <cell r="F777" t="str">
            <v>ГП-135332</v>
          </cell>
          <cell r="G777" t="str">
            <v>Цилиндр навивной RWL 150 D 25 T 30</v>
          </cell>
          <cell r="H777" t="str">
            <v>пач.</v>
          </cell>
          <cell r="I777" t="str">
            <v>*</v>
          </cell>
          <cell r="K777">
            <v>12</v>
          </cell>
          <cell r="L777">
            <v>12</v>
          </cell>
          <cell r="M777" t="str">
            <v>C</v>
          </cell>
          <cell r="N777">
            <v>4</v>
          </cell>
          <cell r="O777">
            <v>48</v>
          </cell>
          <cell r="P777">
            <v>380.9</v>
          </cell>
        </row>
        <row r="778">
          <cell r="F778" t="str">
            <v>ГП-135337</v>
          </cell>
          <cell r="G778" t="str">
            <v>Цилиндр навивной RWL 150 D 28 T 30</v>
          </cell>
          <cell r="H778" t="str">
            <v>пач.</v>
          </cell>
          <cell r="I778" t="str">
            <v>*</v>
          </cell>
          <cell r="K778">
            <v>10</v>
          </cell>
          <cell r="L778">
            <v>10</v>
          </cell>
          <cell r="M778" t="str">
            <v>C</v>
          </cell>
          <cell r="N778">
            <v>4</v>
          </cell>
          <cell r="O778">
            <v>40</v>
          </cell>
          <cell r="P778">
            <v>385.32</v>
          </cell>
        </row>
        <row r="779">
          <cell r="F779" t="str">
            <v>ГП-135342</v>
          </cell>
          <cell r="G779" t="str">
            <v>Цилиндр навивной RWL 150 D 32 T 30</v>
          </cell>
          <cell r="H779" t="str">
            <v>пач.</v>
          </cell>
          <cell r="I779" t="str">
            <v>*</v>
          </cell>
          <cell r="K779">
            <v>10</v>
          </cell>
          <cell r="L779">
            <v>10</v>
          </cell>
          <cell r="M779" t="str">
            <v>C</v>
          </cell>
          <cell r="N779">
            <v>4</v>
          </cell>
          <cell r="O779">
            <v>40</v>
          </cell>
          <cell r="P779">
            <v>404.82</v>
          </cell>
        </row>
        <row r="780">
          <cell r="F780" t="str">
            <v>ГП-135347</v>
          </cell>
          <cell r="G780" t="str">
            <v>Цилиндр навивной RWL 150 D 35 T 30</v>
          </cell>
          <cell r="H780" t="str">
            <v>пач.</v>
          </cell>
          <cell r="I780" t="str">
            <v>*</v>
          </cell>
          <cell r="J780" t="str">
            <v>*</v>
          </cell>
          <cell r="K780">
            <v>10</v>
          </cell>
          <cell r="L780">
            <v>10</v>
          </cell>
          <cell r="M780" t="str">
            <v>C</v>
          </cell>
          <cell r="N780">
            <v>4</v>
          </cell>
          <cell r="O780">
            <v>40</v>
          </cell>
          <cell r="P780">
            <v>430.13</v>
          </cell>
        </row>
        <row r="781">
          <cell r="F781" t="str">
            <v>ГП-135352</v>
          </cell>
          <cell r="G781" t="str">
            <v>Цилиндр навивной RWL 150 D 38 T 30</v>
          </cell>
          <cell r="H781" t="str">
            <v>пач.</v>
          </cell>
          <cell r="I781" t="str">
            <v>*</v>
          </cell>
          <cell r="K781">
            <v>9</v>
          </cell>
          <cell r="L781">
            <v>9</v>
          </cell>
          <cell r="M781" t="str">
            <v>C</v>
          </cell>
          <cell r="N781">
            <v>5</v>
          </cell>
          <cell r="O781">
            <v>45</v>
          </cell>
          <cell r="P781">
            <v>449.49</v>
          </cell>
        </row>
        <row r="782">
          <cell r="F782" t="str">
            <v>ГП-135357</v>
          </cell>
          <cell r="G782" t="str">
            <v>Цилиндр навивной RWL 150 D 42 T 30</v>
          </cell>
          <cell r="H782" t="str">
            <v>пач.</v>
          </cell>
          <cell r="I782" t="str">
            <v>*</v>
          </cell>
          <cell r="J782" t="str">
            <v>*</v>
          </cell>
          <cell r="K782">
            <v>9</v>
          </cell>
          <cell r="L782">
            <v>9</v>
          </cell>
          <cell r="M782" t="str">
            <v>C</v>
          </cell>
          <cell r="N782">
            <v>5</v>
          </cell>
          <cell r="O782">
            <v>45</v>
          </cell>
          <cell r="P782">
            <v>451.05</v>
          </cell>
        </row>
        <row r="783">
          <cell r="F783" t="str">
            <v>ГП-135361</v>
          </cell>
          <cell r="G783" t="str">
            <v>Цилиндр навивной RWL 150 D 45 T 30</v>
          </cell>
          <cell r="H783" t="str">
            <v>пач.</v>
          </cell>
          <cell r="I783" t="str">
            <v>*</v>
          </cell>
          <cell r="J783" t="str">
            <v>*</v>
          </cell>
          <cell r="K783">
            <v>9</v>
          </cell>
          <cell r="L783">
            <v>9</v>
          </cell>
          <cell r="M783" t="str">
            <v>C</v>
          </cell>
          <cell r="N783">
            <v>5</v>
          </cell>
          <cell r="O783">
            <v>45</v>
          </cell>
          <cell r="P783">
            <v>462.71</v>
          </cell>
        </row>
        <row r="784">
          <cell r="F784" t="str">
            <v>ГП-135365</v>
          </cell>
          <cell r="G784" t="str">
            <v>Цилиндр навивной RWL 150 D 48 T 30</v>
          </cell>
          <cell r="H784" t="str">
            <v>пач.</v>
          </cell>
          <cell r="I784" t="str">
            <v>*</v>
          </cell>
          <cell r="J784" t="str">
            <v>*</v>
          </cell>
          <cell r="K784">
            <v>9</v>
          </cell>
          <cell r="L784">
            <v>9</v>
          </cell>
          <cell r="M784" t="str">
            <v>C</v>
          </cell>
          <cell r="N784">
            <v>5</v>
          </cell>
          <cell r="O784">
            <v>45</v>
          </cell>
          <cell r="P784">
            <v>466.99</v>
          </cell>
        </row>
        <row r="785">
          <cell r="F785" t="str">
            <v>ГП-135369</v>
          </cell>
          <cell r="G785" t="str">
            <v>Цилиндр навивной RWL 150 D 54 T 30</v>
          </cell>
          <cell r="H785" t="str">
            <v>пач.</v>
          </cell>
          <cell r="I785" t="str">
            <v>*</v>
          </cell>
          <cell r="K785">
            <v>8</v>
          </cell>
          <cell r="L785">
            <v>8</v>
          </cell>
          <cell r="M785" t="str">
            <v>C</v>
          </cell>
          <cell r="N785">
            <v>5</v>
          </cell>
          <cell r="O785">
            <v>40</v>
          </cell>
          <cell r="P785">
            <v>471.11</v>
          </cell>
        </row>
        <row r="786">
          <cell r="F786" t="str">
            <v>ГП-135373</v>
          </cell>
          <cell r="G786" t="str">
            <v>Цилиндр навивной RWL 150 D 57 T 30</v>
          </cell>
          <cell r="H786" t="str">
            <v>пач.</v>
          </cell>
          <cell r="I786" t="str">
            <v>*</v>
          </cell>
          <cell r="J786" t="str">
            <v>*</v>
          </cell>
          <cell r="K786">
            <v>8</v>
          </cell>
          <cell r="L786">
            <v>8</v>
          </cell>
          <cell r="M786" t="str">
            <v>C</v>
          </cell>
          <cell r="N786">
            <v>5</v>
          </cell>
          <cell r="O786">
            <v>40</v>
          </cell>
          <cell r="P786">
            <v>481.08</v>
          </cell>
        </row>
        <row r="787">
          <cell r="F787" t="str">
            <v>ГП-135380</v>
          </cell>
          <cell r="G787" t="str">
            <v>Цилиндр навивной RWL 150 D 60 T 30</v>
          </cell>
          <cell r="H787" t="str">
            <v>пач.</v>
          </cell>
          <cell r="I787" t="str">
            <v>*</v>
          </cell>
          <cell r="J787" t="str">
            <v>*</v>
          </cell>
          <cell r="K787">
            <v>8</v>
          </cell>
          <cell r="L787">
            <v>8</v>
          </cell>
          <cell r="M787" t="str">
            <v>C</v>
          </cell>
          <cell r="N787">
            <v>5</v>
          </cell>
          <cell r="O787">
            <v>40</v>
          </cell>
          <cell r="P787">
            <v>483.64</v>
          </cell>
        </row>
        <row r="788">
          <cell r="F788" t="str">
            <v>ГП-135387</v>
          </cell>
          <cell r="G788" t="str">
            <v>Цилиндр навивной RWL 150 D 64 T 30</v>
          </cell>
          <cell r="H788" t="str">
            <v>пач.</v>
          </cell>
          <cell r="I788" t="str">
            <v>*</v>
          </cell>
          <cell r="J788" t="str">
            <v>*</v>
          </cell>
          <cell r="K788">
            <v>7</v>
          </cell>
          <cell r="L788">
            <v>7</v>
          </cell>
          <cell r="M788" t="str">
            <v>C</v>
          </cell>
          <cell r="N788">
            <v>6</v>
          </cell>
          <cell r="O788">
            <v>42</v>
          </cell>
          <cell r="P788">
            <v>505.84</v>
          </cell>
        </row>
        <row r="789">
          <cell r="F789" t="str">
            <v>ГП-135395</v>
          </cell>
          <cell r="G789" t="str">
            <v>Цилиндр навивной RWL 150 D 76 T 30</v>
          </cell>
          <cell r="H789" t="str">
            <v>пач.</v>
          </cell>
          <cell r="I789" t="str">
            <v>*</v>
          </cell>
          <cell r="J789" t="str">
            <v>*</v>
          </cell>
          <cell r="K789">
            <v>6</v>
          </cell>
          <cell r="L789">
            <v>6</v>
          </cell>
          <cell r="M789" t="str">
            <v>C</v>
          </cell>
          <cell r="N789">
            <v>7</v>
          </cell>
          <cell r="O789">
            <v>42</v>
          </cell>
          <cell r="P789">
            <v>553.5</v>
          </cell>
        </row>
        <row r="790">
          <cell r="F790" t="str">
            <v>ГП-135402</v>
          </cell>
          <cell r="G790" t="str">
            <v>Цилиндр навивной RWL 150 D 89 T 30</v>
          </cell>
          <cell r="H790" t="str">
            <v>пач.</v>
          </cell>
          <cell r="I790" t="str">
            <v>*</v>
          </cell>
          <cell r="J790" t="str">
            <v>*</v>
          </cell>
          <cell r="K790">
            <v>6</v>
          </cell>
          <cell r="L790">
            <v>6</v>
          </cell>
          <cell r="M790" t="str">
            <v>C</v>
          </cell>
          <cell r="N790">
            <v>7</v>
          </cell>
          <cell r="O790">
            <v>42</v>
          </cell>
          <cell r="P790">
            <v>638.30999999999995</v>
          </cell>
        </row>
        <row r="791">
          <cell r="F791" t="str">
            <v>ГП-00012842</v>
          </cell>
          <cell r="G791" t="str">
            <v>Цилиндр навивной RWL 150 D 102 Т 30                </v>
          </cell>
          <cell r="H791" t="str">
            <v>пач.</v>
          </cell>
          <cell r="J791" t="str">
            <v>*</v>
          </cell>
          <cell r="K791">
            <v>5</v>
          </cell>
          <cell r="L791">
            <v>5</v>
          </cell>
          <cell r="M791" t="str">
            <v>C</v>
          </cell>
          <cell r="N791">
            <v>8</v>
          </cell>
          <cell r="O791">
            <v>40</v>
          </cell>
          <cell r="P791">
            <v>770.19</v>
          </cell>
        </row>
        <row r="792">
          <cell r="F792" t="str">
            <v>ГП-135409</v>
          </cell>
          <cell r="G792" t="str">
            <v>Цилиндр навивной RWL 150 D 108 T 30</v>
          </cell>
          <cell r="H792" t="str">
            <v>пач.</v>
          </cell>
          <cell r="I792" t="str">
            <v>*</v>
          </cell>
          <cell r="J792" t="str">
            <v>*</v>
          </cell>
          <cell r="K792">
            <v>5</v>
          </cell>
          <cell r="L792">
            <v>5</v>
          </cell>
          <cell r="M792" t="str">
            <v>C</v>
          </cell>
          <cell r="N792">
            <v>8</v>
          </cell>
          <cell r="O792">
            <v>40</v>
          </cell>
          <cell r="P792">
            <v>884.61</v>
          </cell>
        </row>
        <row r="793">
          <cell r="F793" t="str">
            <v>ГП-135416</v>
          </cell>
          <cell r="G793" t="str">
            <v>Цилиндр навивной RWL 150 D 114 T 30</v>
          </cell>
          <cell r="H793" t="str">
            <v>пач.</v>
          </cell>
          <cell r="I793" t="str">
            <v>*</v>
          </cell>
          <cell r="J793" t="str">
            <v>*</v>
          </cell>
          <cell r="K793">
            <v>5</v>
          </cell>
          <cell r="L793">
            <v>5</v>
          </cell>
          <cell r="M793" t="str">
            <v>C</v>
          </cell>
          <cell r="N793">
            <v>8</v>
          </cell>
          <cell r="O793">
            <v>40</v>
          </cell>
          <cell r="P793">
            <v>912.2</v>
          </cell>
        </row>
        <row r="794">
          <cell r="F794" t="str">
            <v>ГП-135423</v>
          </cell>
          <cell r="G794" t="str">
            <v>Цилиндр навивной RWL 150 D 133 T 30</v>
          </cell>
          <cell r="H794" t="str">
            <v>пач.</v>
          </cell>
          <cell r="I794" t="str">
            <v>*</v>
          </cell>
          <cell r="J794" t="str">
            <v>*</v>
          </cell>
          <cell r="K794">
            <v>4</v>
          </cell>
          <cell r="L794">
            <v>4</v>
          </cell>
          <cell r="M794" t="str">
            <v>C</v>
          </cell>
          <cell r="N794">
            <v>10</v>
          </cell>
          <cell r="O794">
            <v>40</v>
          </cell>
          <cell r="P794">
            <v>933.13</v>
          </cell>
        </row>
        <row r="795">
          <cell r="F795" t="str">
            <v>ГП-135430</v>
          </cell>
          <cell r="G795" t="str">
            <v>Цилиндр навивной RWL 150 D 159 T 30</v>
          </cell>
          <cell r="H795" t="str">
            <v>пач.</v>
          </cell>
          <cell r="I795" t="str">
            <v>*</v>
          </cell>
          <cell r="J795" t="str">
            <v>*</v>
          </cell>
          <cell r="K795">
            <v>4</v>
          </cell>
          <cell r="L795">
            <v>4</v>
          </cell>
          <cell r="M795" t="str">
            <v>C</v>
          </cell>
          <cell r="N795">
            <v>10</v>
          </cell>
          <cell r="O795">
            <v>40</v>
          </cell>
          <cell r="P795">
            <v>1046.53</v>
          </cell>
        </row>
        <row r="796">
          <cell r="F796" t="str">
            <v>ГП-135437</v>
          </cell>
          <cell r="G796" t="str">
            <v>Цилиндр навивной RWL 150 D 169 T 30</v>
          </cell>
          <cell r="H796" t="str">
            <v>пач.</v>
          </cell>
          <cell r="I796" t="str">
            <v>*</v>
          </cell>
          <cell r="K796">
            <v>4</v>
          </cell>
          <cell r="L796">
            <v>4</v>
          </cell>
          <cell r="M796" t="str">
            <v>C</v>
          </cell>
          <cell r="N796">
            <v>10</v>
          </cell>
          <cell r="O796">
            <v>40</v>
          </cell>
          <cell r="P796">
            <v>1096.43</v>
          </cell>
        </row>
        <row r="797">
          <cell r="F797" t="str">
            <v>ГП-00012854</v>
          </cell>
          <cell r="G797" t="str">
            <v>Цилиндр навивной RWL 150 D 194 Т 30</v>
          </cell>
          <cell r="H797" t="str">
            <v>пач.</v>
          </cell>
          <cell r="J797" t="str">
            <v>*</v>
          </cell>
          <cell r="K797">
            <v>3</v>
          </cell>
          <cell r="L797">
            <v>3</v>
          </cell>
          <cell r="M797" t="str">
            <v>C</v>
          </cell>
          <cell r="N797">
            <v>14</v>
          </cell>
          <cell r="O797">
            <v>42</v>
          </cell>
          <cell r="P797">
            <v>1176.8800000000001</v>
          </cell>
        </row>
        <row r="798">
          <cell r="F798" t="str">
            <v>ГП-135444</v>
          </cell>
          <cell r="G798" t="str">
            <v>Цилиндр навивной RWL 150 D 219 T 30</v>
          </cell>
          <cell r="H798" t="str">
            <v>пач.</v>
          </cell>
          <cell r="I798" t="str">
            <v>*</v>
          </cell>
          <cell r="K798">
            <v>3</v>
          </cell>
          <cell r="L798">
            <v>3</v>
          </cell>
          <cell r="M798" t="str">
            <v>C</v>
          </cell>
          <cell r="N798">
            <v>14</v>
          </cell>
          <cell r="O798">
            <v>42</v>
          </cell>
          <cell r="P798">
            <v>1394.55</v>
          </cell>
        </row>
        <row r="799">
          <cell r="F799" t="str">
            <v>ГП-135449</v>
          </cell>
          <cell r="G799" t="str">
            <v>Цилиндр навивной RWL 150 D 273 T 30</v>
          </cell>
          <cell r="H799" t="str">
            <v>пач.</v>
          </cell>
          <cell r="I799" t="str">
            <v>*</v>
          </cell>
          <cell r="K799">
            <v>2</v>
          </cell>
          <cell r="L799">
            <v>2</v>
          </cell>
          <cell r="M799" t="str">
            <v>C</v>
          </cell>
          <cell r="N799">
            <v>20</v>
          </cell>
          <cell r="O799">
            <v>40</v>
          </cell>
          <cell r="P799">
            <v>1919.17</v>
          </cell>
        </row>
        <row r="800">
          <cell r="F800" t="str">
            <v>ГП-135325</v>
          </cell>
          <cell r="G800" t="str">
            <v>Цилиндр навивной RWL 150 D 18 T 40</v>
          </cell>
          <cell r="H800" t="str">
            <v>пач.</v>
          </cell>
          <cell r="I800" t="str">
            <v>*</v>
          </cell>
          <cell r="K800">
            <v>9</v>
          </cell>
          <cell r="L800">
            <v>9</v>
          </cell>
          <cell r="M800" t="str">
            <v>C</v>
          </cell>
          <cell r="N800">
            <v>5</v>
          </cell>
          <cell r="O800">
            <v>45</v>
          </cell>
          <cell r="P800">
            <v>466.99</v>
          </cell>
        </row>
        <row r="801">
          <cell r="F801" t="str">
            <v>ГП-135329</v>
          </cell>
          <cell r="G801" t="str">
            <v>Цилиндр навивной RWL 150 D 21 T 40</v>
          </cell>
          <cell r="H801" t="str">
            <v>пач.</v>
          </cell>
          <cell r="I801" t="str">
            <v>*</v>
          </cell>
          <cell r="K801">
            <v>9</v>
          </cell>
          <cell r="L801">
            <v>9</v>
          </cell>
          <cell r="M801" t="str">
            <v>C</v>
          </cell>
          <cell r="N801">
            <v>5</v>
          </cell>
          <cell r="O801">
            <v>45</v>
          </cell>
          <cell r="P801">
            <v>483.64</v>
          </cell>
        </row>
        <row r="802">
          <cell r="F802" t="str">
            <v>ГП-135333</v>
          </cell>
          <cell r="G802" t="str">
            <v>Цилиндр навивной RWL 150 D 25 T 40</v>
          </cell>
          <cell r="H802" t="str">
            <v>пач.</v>
          </cell>
          <cell r="I802" t="str">
            <v>*</v>
          </cell>
          <cell r="K802">
            <v>9</v>
          </cell>
          <cell r="L802">
            <v>9</v>
          </cell>
          <cell r="M802" t="str">
            <v>C</v>
          </cell>
          <cell r="N802">
            <v>5</v>
          </cell>
          <cell r="O802">
            <v>45</v>
          </cell>
          <cell r="P802">
            <v>559.04999999999995</v>
          </cell>
        </row>
        <row r="803">
          <cell r="F803" t="str">
            <v>ГП-135338</v>
          </cell>
          <cell r="G803" t="str">
            <v>Цилиндр навивной RWL 150 D 28 T 40</v>
          </cell>
          <cell r="H803" t="str">
            <v>пач.</v>
          </cell>
          <cell r="I803" t="str">
            <v>*</v>
          </cell>
          <cell r="K803">
            <v>9</v>
          </cell>
          <cell r="L803">
            <v>9</v>
          </cell>
          <cell r="M803" t="str">
            <v>C</v>
          </cell>
          <cell r="N803">
            <v>5</v>
          </cell>
          <cell r="O803">
            <v>45</v>
          </cell>
          <cell r="P803">
            <v>575.99</v>
          </cell>
        </row>
        <row r="804">
          <cell r="F804" t="str">
            <v>ГП-135343</v>
          </cell>
          <cell r="G804" t="str">
            <v>Цилиндр навивной RWL 150 D 32 T 40</v>
          </cell>
          <cell r="H804" t="str">
            <v>пач.</v>
          </cell>
          <cell r="I804" t="str">
            <v>*</v>
          </cell>
          <cell r="K804">
            <v>8</v>
          </cell>
          <cell r="L804">
            <v>8</v>
          </cell>
          <cell r="M804" t="str">
            <v>C</v>
          </cell>
          <cell r="N804">
            <v>5</v>
          </cell>
          <cell r="O804">
            <v>40</v>
          </cell>
          <cell r="P804">
            <v>606</v>
          </cell>
        </row>
        <row r="805">
          <cell r="F805" t="str">
            <v>ГП-135348</v>
          </cell>
          <cell r="G805" t="str">
            <v>Цилиндр навивной RWL 150 D 35 T 40</v>
          </cell>
          <cell r="H805" t="str">
            <v>пач.</v>
          </cell>
          <cell r="I805" t="str">
            <v>*</v>
          </cell>
          <cell r="J805" t="str">
            <v>*</v>
          </cell>
          <cell r="K805">
            <v>8</v>
          </cell>
          <cell r="L805">
            <v>8</v>
          </cell>
          <cell r="M805" t="str">
            <v>C</v>
          </cell>
          <cell r="N805">
            <v>5</v>
          </cell>
          <cell r="O805">
            <v>40</v>
          </cell>
          <cell r="P805">
            <v>607.57000000000005</v>
          </cell>
        </row>
        <row r="806">
          <cell r="F806" t="str">
            <v>ГП-135353</v>
          </cell>
          <cell r="G806" t="str">
            <v>Цилиндр навивной RWL 150 D 38 T 40</v>
          </cell>
          <cell r="H806" t="str">
            <v>пач.</v>
          </cell>
          <cell r="I806" t="str">
            <v>*</v>
          </cell>
          <cell r="K806">
            <v>8</v>
          </cell>
          <cell r="L806">
            <v>8</v>
          </cell>
          <cell r="M806" t="str">
            <v>C</v>
          </cell>
          <cell r="N806">
            <v>5</v>
          </cell>
          <cell r="O806">
            <v>40</v>
          </cell>
          <cell r="P806">
            <v>616.66999999999996</v>
          </cell>
        </row>
        <row r="807">
          <cell r="F807" t="str">
            <v>ГП-135358</v>
          </cell>
          <cell r="G807" t="str">
            <v>Цилиндр навивной RWL 150 D 42 T 40</v>
          </cell>
          <cell r="H807" t="str">
            <v>пач.</v>
          </cell>
          <cell r="I807" t="str">
            <v>*</v>
          </cell>
          <cell r="J807" t="str">
            <v>*</v>
          </cell>
          <cell r="K807">
            <v>7</v>
          </cell>
          <cell r="L807">
            <v>7</v>
          </cell>
          <cell r="M807" t="str">
            <v>C</v>
          </cell>
          <cell r="N807">
            <v>6</v>
          </cell>
          <cell r="O807">
            <v>42</v>
          </cell>
          <cell r="P807">
            <v>622.36</v>
          </cell>
        </row>
        <row r="808">
          <cell r="F808" t="str">
            <v>ГП-135362</v>
          </cell>
          <cell r="G808" t="str">
            <v>Цилиндр навивной RWL 150 D 45 T 40</v>
          </cell>
          <cell r="H808" t="str">
            <v>пач.</v>
          </cell>
          <cell r="I808" t="str">
            <v>*</v>
          </cell>
          <cell r="J808" t="str">
            <v>*</v>
          </cell>
          <cell r="K808">
            <v>7</v>
          </cell>
          <cell r="L808">
            <v>7</v>
          </cell>
          <cell r="M808" t="str">
            <v>C</v>
          </cell>
          <cell r="N808">
            <v>6</v>
          </cell>
          <cell r="O808">
            <v>42</v>
          </cell>
          <cell r="P808">
            <v>635.74</v>
          </cell>
        </row>
        <row r="809">
          <cell r="F809" t="str">
            <v>ГП-135366</v>
          </cell>
          <cell r="G809" t="str">
            <v>Цилиндр навивной RWL 150 D 48 T 40</v>
          </cell>
          <cell r="H809" t="str">
            <v>пач.</v>
          </cell>
          <cell r="I809" t="str">
            <v>*</v>
          </cell>
          <cell r="J809" t="str">
            <v>*</v>
          </cell>
          <cell r="K809">
            <v>7</v>
          </cell>
          <cell r="L809">
            <v>7</v>
          </cell>
          <cell r="M809" t="str">
            <v>C</v>
          </cell>
          <cell r="N809">
            <v>6</v>
          </cell>
          <cell r="O809">
            <v>42</v>
          </cell>
          <cell r="P809">
            <v>650.82000000000005</v>
          </cell>
        </row>
        <row r="810">
          <cell r="F810" t="str">
            <v>ГП-135370</v>
          </cell>
          <cell r="G810" t="str">
            <v>Цилиндр навивной RWL 150 D 54 T 40</v>
          </cell>
          <cell r="H810" t="str">
            <v>пач.</v>
          </cell>
          <cell r="I810" t="str">
            <v>*</v>
          </cell>
          <cell r="K810">
            <v>7</v>
          </cell>
          <cell r="L810">
            <v>7</v>
          </cell>
          <cell r="M810" t="str">
            <v>C</v>
          </cell>
          <cell r="N810">
            <v>6</v>
          </cell>
          <cell r="O810">
            <v>42</v>
          </cell>
          <cell r="P810">
            <v>665.76</v>
          </cell>
        </row>
        <row r="811">
          <cell r="F811" t="str">
            <v>ГП-135374</v>
          </cell>
          <cell r="G811" t="str">
            <v>Цилиндр навивной RWL 150 D 57 T 40</v>
          </cell>
          <cell r="H811" t="str">
            <v>пач.</v>
          </cell>
          <cell r="I811" t="str">
            <v>*</v>
          </cell>
          <cell r="J811" t="str">
            <v>*</v>
          </cell>
          <cell r="K811">
            <v>7</v>
          </cell>
          <cell r="L811">
            <v>7</v>
          </cell>
          <cell r="M811" t="str">
            <v>C</v>
          </cell>
          <cell r="N811">
            <v>6</v>
          </cell>
          <cell r="O811">
            <v>42</v>
          </cell>
          <cell r="P811">
            <v>695.5</v>
          </cell>
        </row>
        <row r="812">
          <cell r="F812" t="str">
            <v>ГП-135381</v>
          </cell>
          <cell r="G812" t="str">
            <v>Цилиндр навивной RWL 150 D 60 T 40</v>
          </cell>
          <cell r="H812" t="str">
            <v>пач.</v>
          </cell>
          <cell r="I812" t="str">
            <v>*</v>
          </cell>
          <cell r="J812" t="str">
            <v>*</v>
          </cell>
          <cell r="K812">
            <v>7</v>
          </cell>
          <cell r="L812">
            <v>7</v>
          </cell>
          <cell r="M812" t="str">
            <v>C</v>
          </cell>
          <cell r="N812">
            <v>6</v>
          </cell>
          <cell r="O812">
            <v>42</v>
          </cell>
          <cell r="P812">
            <v>716.84</v>
          </cell>
        </row>
        <row r="813">
          <cell r="F813" t="str">
            <v>ГП-135388</v>
          </cell>
          <cell r="G813" t="str">
            <v>Цилиндр навивной RWL 150 D 64 T 40</v>
          </cell>
          <cell r="H813" t="str">
            <v>пач.</v>
          </cell>
          <cell r="I813" t="str">
            <v>*</v>
          </cell>
          <cell r="J813" t="str">
            <v>*</v>
          </cell>
          <cell r="K813">
            <v>7</v>
          </cell>
          <cell r="L813">
            <v>7</v>
          </cell>
          <cell r="M813" t="str">
            <v>C</v>
          </cell>
          <cell r="N813">
            <v>6</v>
          </cell>
          <cell r="O813">
            <v>42</v>
          </cell>
          <cell r="P813">
            <v>743.76</v>
          </cell>
        </row>
        <row r="814">
          <cell r="F814" t="str">
            <v>ГП-135389</v>
          </cell>
          <cell r="G814" t="str">
            <v>Цилиндр навивной RWL 150 D 70 T 40</v>
          </cell>
          <cell r="H814" t="str">
            <v>пач.</v>
          </cell>
          <cell r="I814" t="str">
            <v>*</v>
          </cell>
          <cell r="J814" t="str">
            <v>*</v>
          </cell>
          <cell r="K814">
            <v>6</v>
          </cell>
          <cell r="L814">
            <v>6</v>
          </cell>
          <cell r="M814" t="str">
            <v>C</v>
          </cell>
          <cell r="N814">
            <v>7</v>
          </cell>
          <cell r="O814">
            <v>42</v>
          </cell>
          <cell r="P814">
            <v>840.49</v>
          </cell>
        </row>
        <row r="815">
          <cell r="F815" t="str">
            <v>ГП-135396</v>
          </cell>
          <cell r="G815" t="str">
            <v>Цилиндр навивной RWL 150 D 76 T 40</v>
          </cell>
          <cell r="H815" t="str">
            <v>пач.</v>
          </cell>
          <cell r="I815" t="str">
            <v>*</v>
          </cell>
          <cell r="J815" t="str">
            <v>*</v>
          </cell>
          <cell r="K815">
            <v>6</v>
          </cell>
          <cell r="L815">
            <v>6</v>
          </cell>
          <cell r="M815" t="str">
            <v>C</v>
          </cell>
          <cell r="N815">
            <v>7</v>
          </cell>
          <cell r="O815">
            <v>42</v>
          </cell>
          <cell r="P815">
            <v>852.02</v>
          </cell>
        </row>
        <row r="816">
          <cell r="F816" t="str">
            <v>ГП-135403</v>
          </cell>
          <cell r="G816" t="str">
            <v>Цилиндр навивной RWL 150 D 89 T 40</v>
          </cell>
          <cell r="H816" t="str">
            <v>пач.</v>
          </cell>
          <cell r="I816" t="str">
            <v>*</v>
          </cell>
          <cell r="J816" t="str">
            <v>*</v>
          </cell>
          <cell r="K816">
            <v>5</v>
          </cell>
          <cell r="L816">
            <v>5</v>
          </cell>
          <cell r="M816" t="str">
            <v>C</v>
          </cell>
          <cell r="N816">
            <v>8</v>
          </cell>
          <cell r="O816">
            <v>40</v>
          </cell>
          <cell r="P816">
            <v>926.85</v>
          </cell>
        </row>
        <row r="817">
          <cell r="F817" t="str">
            <v>ГП-00012844</v>
          </cell>
          <cell r="G817" t="str">
            <v>Цилиндр навивной RWL 150 D 102 Т 40                </v>
          </cell>
          <cell r="H817" t="str">
            <v>пач.</v>
          </cell>
          <cell r="J817" t="str">
            <v>*</v>
          </cell>
          <cell r="K817">
            <v>5</v>
          </cell>
          <cell r="L817">
            <v>5</v>
          </cell>
          <cell r="M817" t="str">
            <v>C</v>
          </cell>
          <cell r="N817">
            <v>8</v>
          </cell>
          <cell r="O817">
            <v>40</v>
          </cell>
          <cell r="P817">
            <v>944.54</v>
          </cell>
        </row>
        <row r="818">
          <cell r="F818" t="str">
            <v>ГП-135410</v>
          </cell>
          <cell r="G818" t="str">
            <v>Цилиндр навивной RWL 150 D 108 T 40</v>
          </cell>
          <cell r="H818" t="str">
            <v>пач.</v>
          </cell>
          <cell r="I818" t="str">
            <v>*</v>
          </cell>
          <cell r="J818" t="str">
            <v>*</v>
          </cell>
          <cell r="K818">
            <v>5</v>
          </cell>
          <cell r="L818">
            <v>5</v>
          </cell>
          <cell r="M818" t="str">
            <v>C</v>
          </cell>
          <cell r="N818">
            <v>8</v>
          </cell>
          <cell r="O818">
            <v>40</v>
          </cell>
          <cell r="P818">
            <v>968.27</v>
          </cell>
        </row>
        <row r="819">
          <cell r="F819" t="str">
            <v>ГП-135417</v>
          </cell>
          <cell r="G819" t="str">
            <v>Цилиндр навивной RWL 150 D 114 T 40</v>
          </cell>
          <cell r="H819" t="str">
            <v>пач.</v>
          </cell>
          <cell r="I819" t="str">
            <v>*</v>
          </cell>
          <cell r="J819" t="str">
            <v>*</v>
          </cell>
          <cell r="K819">
            <v>4</v>
          </cell>
          <cell r="L819">
            <v>4</v>
          </cell>
          <cell r="M819" t="str">
            <v>C</v>
          </cell>
          <cell r="N819">
            <v>10</v>
          </cell>
          <cell r="O819">
            <v>40</v>
          </cell>
          <cell r="P819">
            <v>1005.11</v>
          </cell>
        </row>
        <row r="820">
          <cell r="F820" t="str">
            <v>ГП-135424</v>
          </cell>
          <cell r="G820" t="str">
            <v>Цилиндр навивной RWL 150 D 133 T 40</v>
          </cell>
          <cell r="H820" t="str">
            <v>пач.</v>
          </cell>
          <cell r="I820" t="str">
            <v>*</v>
          </cell>
          <cell r="J820" t="str">
            <v>*</v>
          </cell>
          <cell r="K820">
            <v>4</v>
          </cell>
          <cell r="L820">
            <v>4</v>
          </cell>
          <cell r="M820" t="str">
            <v>C</v>
          </cell>
          <cell r="N820">
            <v>10</v>
          </cell>
          <cell r="O820">
            <v>40</v>
          </cell>
          <cell r="P820">
            <v>1087.79</v>
          </cell>
        </row>
        <row r="821">
          <cell r="F821" t="str">
            <v>ГП-00012846</v>
          </cell>
          <cell r="G821" t="str">
            <v>Цилиндр навивной RWL 150 D 140 Т 40               </v>
          </cell>
          <cell r="H821" t="str">
            <v>пач.</v>
          </cell>
          <cell r="J821" t="str">
            <v>*</v>
          </cell>
          <cell r="K821">
            <v>4</v>
          </cell>
          <cell r="L821">
            <v>4</v>
          </cell>
          <cell r="M821" t="str">
            <v>C</v>
          </cell>
          <cell r="N821">
            <v>10</v>
          </cell>
          <cell r="O821">
            <v>40</v>
          </cell>
          <cell r="P821">
            <v>1100.0999999999999</v>
          </cell>
        </row>
        <row r="822">
          <cell r="F822" t="str">
            <v>ГП-135431</v>
          </cell>
          <cell r="G822" t="str">
            <v>Цилиндр навивной RWL 150 D 159 T 40</v>
          </cell>
          <cell r="H822" t="str">
            <v>пач.</v>
          </cell>
          <cell r="I822" t="str">
            <v>*</v>
          </cell>
          <cell r="J822" t="str">
            <v>*</v>
          </cell>
          <cell r="K822">
            <v>3</v>
          </cell>
          <cell r="L822">
            <v>3</v>
          </cell>
          <cell r="M822" t="str">
            <v>C</v>
          </cell>
          <cell r="N822">
            <v>14</v>
          </cell>
          <cell r="O822">
            <v>42</v>
          </cell>
          <cell r="P822">
            <v>1207.02</v>
          </cell>
        </row>
        <row r="823">
          <cell r="F823" t="str">
            <v>ГП-135438</v>
          </cell>
          <cell r="G823" t="str">
            <v>Цилиндр навивной RWL 150 D 169 T 40</v>
          </cell>
          <cell r="H823" t="str">
            <v>пач.</v>
          </cell>
          <cell r="I823" t="str">
            <v>*</v>
          </cell>
          <cell r="J823" t="str">
            <v>*</v>
          </cell>
          <cell r="K823">
            <v>3</v>
          </cell>
          <cell r="L823">
            <v>3</v>
          </cell>
          <cell r="M823" t="str">
            <v>C</v>
          </cell>
          <cell r="N823">
            <v>14</v>
          </cell>
          <cell r="O823">
            <v>42</v>
          </cell>
          <cell r="P823">
            <v>1266.21</v>
          </cell>
        </row>
        <row r="824">
          <cell r="F824" t="str">
            <v>ГП-00012859</v>
          </cell>
          <cell r="G824" t="str">
            <v>Цилиндр навивной RWL 150 D 194 Т 40                </v>
          </cell>
          <cell r="H824" t="str">
            <v>пач.</v>
          </cell>
          <cell r="J824" t="str">
            <v>*</v>
          </cell>
          <cell r="K824">
            <v>3</v>
          </cell>
          <cell r="L824">
            <v>3</v>
          </cell>
          <cell r="M824" t="str">
            <v>C</v>
          </cell>
          <cell r="N824">
            <v>14</v>
          </cell>
          <cell r="O824">
            <v>42</v>
          </cell>
          <cell r="P824">
            <v>1337.22</v>
          </cell>
        </row>
        <row r="825">
          <cell r="F825" t="str">
            <v>ГП-00012861</v>
          </cell>
          <cell r="G825" t="str">
            <v>Цилиндр навивной RWL 150 D 205 Т 40</v>
          </cell>
          <cell r="H825" t="str">
            <v>пач.</v>
          </cell>
          <cell r="J825" t="str">
            <v>*</v>
          </cell>
          <cell r="K825">
            <v>3</v>
          </cell>
          <cell r="L825">
            <v>3</v>
          </cell>
          <cell r="M825" t="str">
            <v>C</v>
          </cell>
          <cell r="N825">
            <v>14</v>
          </cell>
          <cell r="O825">
            <v>42</v>
          </cell>
          <cell r="P825">
            <v>1473.17</v>
          </cell>
        </row>
        <row r="826">
          <cell r="F826" t="str">
            <v>ГП-135445</v>
          </cell>
          <cell r="G826" t="str">
            <v>Цилиндр навивной RWL 150 D 219 T 40</v>
          </cell>
          <cell r="H826" t="str">
            <v>пач.</v>
          </cell>
          <cell r="I826" t="str">
            <v>*</v>
          </cell>
          <cell r="J826" t="str">
            <v>*</v>
          </cell>
          <cell r="K826">
            <v>3</v>
          </cell>
          <cell r="L826">
            <v>3</v>
          </cell>
          <cell r="M826" t="str">
            <v>C</v>
          </cell>
          <cell r="N826">
            <v>14</v>
          </cell>
          <cell r="O826">
            <v>42</v>
          </cell>
          <cell r="P826">
            <v>1591.77</v>
          </cell>
        </row>
        <row r="827">
          <cell r="F827" t="str">
            <v>ГП-00012863</v>
          </cell>
          <cell r="G827" t="str">
            <v>Цилиндр навивной RWL 150 D 245 Т 40</v>
          </cell>
          <cell r="H827" t="str">
            <v>пач.</v>
          </cell>
          <cell r="J827" t="str">
            <v>*</v>
          </cell>
          <cell r="K827">
            <v>2</v>
          </cell>
          <cell r="L827">
            <v>2</v>
          </cell>
          <cell r="M827" t="str">
            <v>C</v>
          </cell>
          <cell r="N827">
            <v>20</v>
          </cell>
          <cell r="O827">
            <v>40</v>
          </cell>
          <cell r="P827">
            <v>2025.6</v>
          </cell>
        </row>
        <row r="828">
          <cell r="F828" t="str">
            <v>ГП-135450</v>
          </cell>
          <cell r="G828" t="str">
            <v>Цилиндр навивной RWL 150 D 273 T 40</v>
          </cell>
          <cell r="H828" t="str">
            <v>пач.</v>
          </cell>
          <cell r="I828" t="str">
            <v>*</v>
          </cell>
          <cell r="K828">
            <v>2</v>
          </cell>
          <cell r="L828">
            <v>2</v>
          </cell>
          <cell r="M828" t="str">
            <v>C</v>
          </cell>
          <cell r="N828">
            <v>20</v>
          </cell>
          <cell r="O828">
            <v>40</v>
          </cell>
          <cell r="P828">
            <v>2281.73</v>
          </cell>
        </row>
        <row r="829">
          <cell r="F829" t="str">
            <v>ГП-135326</v>
          </cell>
          <cell r="G829" t="str">
            <v>Цилиндр навивной RWL 150 D 18 T 50</v>
          </cell>
          <cell r="H829" t="str">
            <v>пач.</v>
          </cell>
          <cell r="I829" t="str">
            <v>*</v>
          </cell>
          <cell r="K829">
            <v>8</v>
          </cell>
          <cell r="L829">
            <v>8</v>
          </cell>
          <cell r="M829" t="str">
            <v>C</v>
          </cell>
          <cell r="N829">
            <v>5</v>
          </cell>
          <cell r="O829">
            <v>40</v>
          </cell>
          <cell r="P829">
            <v>559.04999999999995</v>
          </cell>
        </row>
        <row r="830">
          <cell r="F830" t="str">
            <v>ГП-135330</v>
          </cell>
          <cell r="G830" t="str">
            <v>Цилиндр навивной RWL 150 D 21 T 50</v>
          </cell>
          <cell r="H830" t="str">
            <v>пач.</v>
          </cell>
          <cell r="I830" t="str">
            <v>*</v>
          </cell>
          <cell r="K830">
            <v>7</v>
          </cell>
          <cell r="L830">
            <v>7</v>
          </cell>
          <cell r="M830" t="str">
            <v>C</v>
          </cell>
          <cell r="N830">
            <v>6</v>
          </cell>
          <cell r="O830">
            <v>42</v>
          </cell>
          <cell r="P830">
            <v>569.71</v>
          </cell>
        </row>
        <row r="831">
          <cell r="F831" t="str">
            <v>ГП-135334</v>
          </cell>
          <cell r="G831" t="str">
            <v>Цилиндр навивной RWL 150 D 25 T 50</v>
          </cell>
          <cell r="H831" t="str">
            <v>пач.</v>
          </cell>
          <cell r="I831" t="str">
            <v>*</v>
          </cell>
          <cell r="K831">
            <v>7</v>
          </cell>
          <cell r="L831">
            <v>7</v>
          </cell>
          <cell r="M831" t="str">
            <v>C</v>
          </cell>
          <cell r="N831">
            <v>6</v>
          </cell>
          <cell r="O831">
            <v>42</v>
          </cell>
          <cell r="P831">
            <v>650.82000000000005</v>
          </cell>
        </row>
        <row r="832">
          <cell r="F832" t="str">
            <v>ГП-135339</v>
          </cell>
          <cell r="G832" t="str">
            <v>Цилиндр навивной RWL 150 D 28 T 50</v>
          </cell>
          <cell r="H832" t="str">
            <v>пач.</v>
          </cell>
          <cell r="I832" t="str">
            <v>*</v>
          </cell>
          <cell r="K832">
            <v>7</v>
          </cell>
          <cell r="L832">
            <v>7</v>
          </cell>
          <cell r="M832" t="str">
            <v>C</v>
          </cell>
          <cell r="N832">
            <v>6</v>
          </cell>
          <cell r="O832">
            <v>42</v>
          </cell>
          <cell r="P832">
            <v>670.17</v>
          </cell>
        </row>
        <row r="833">
          <cell r="F833" t="str">
            <v>ГП-135344</v>
          </cell>
          <cell r="G833" t="str">
            <v>Цилиндр навивной RWL 150 D 32 T 50</v>
          </cell>
          <cell r="H833" t="str">
            <v>пач.</v>
          </cell>
          <cell r="I833" t="str">
            <v>*</v>
          </cell>
          <cell r="K833">
            <v>7</v>
          </cell>
          <cell r="L833">
            <v>7</v>
          </cell>
          <cell r="M833" t="str">
            <v>C</v>
          </cell>
          <cell r="N833">
            <v>6</v>
          </cell>
          <cell r="O833">
            <v>42</v>
          </cell>
          <cell r="P833">
            <v>709.59</v>
          </cell>
        </row>
        <row r="834">
          <cell r="F834" t="str">
            <v>ГП-135349</v>
          </cell>
          <cell r="G834" t="str">
            <v>Цилиндр навивной RWL 150 D 35 T 50</v>
          </cell>
          <cell r="H834" t="str">
            <v>пач.</v>
          </cell>
          <cell r="I834" t="str">
            <v>*</v>
          </cell>
          <cell r="J834" t="str">
            <v>*</v>
          </cell>
          <cell r="K834">
            <v>7</v>
          </cell>
          <cell r="L834">
            <v>7</v>
          </cell>
          <cell r="M834" t="str">
            <v>C</v>
          </cell>
          <cell r="N834">
            <v>6</v>
          </cell>
          <cell r="O834">
            <v>42</v>
          </cell>
          <cell r="P834">
            <v>746.58</v>
          </cell>
        </row>
        <row r="835">
          <cell r="F835" t="str">
            <v>ГП-135354</v>
          </cell>
          <cell r="G835" t="str">
            <v>Цилиндр навивной RWL 150 D 38 T 50</v>
          </cell>
          <cell r="H835" t="str">
            <v>пач.</v>
          </cell>
          <cell r="I835" t="str">
            <v>*</v>
          </cell>
          <cell r="K835">
            <v>7</v>
          </cell>
          <cell r="L835">
            <v>7</v>
          </cell>
          <cell r="M835" t="str">
            <v>C</v>
          </cell>
          <cell r="N835">
            <v>6</v>
          </cell>
          <cell r="O835">
            <v>42</v>
          </cell>
          <cell r="P835">
            <v>835.51</v>
          </cell>
        </row>
        <row r="836">
          <cell r="F836" t="str">
            <v>ГП-135359</v>
          </cell>
          <cell r="G836" t="str">
            <v>Цилиндр навивной RWL 150 D 42 T 50</v>
          </cell>
          <cell r="H836" t="str">
            <v>пач.</v>
          </cell>
          <cell r="I836" t="str">
            <v>*</v>
          </cell>
          <cell r="J836" t="str">
            <v>*</v>
          </cell>
          <cell r="K836">
            <v>7</v>
          </cell>
          <cell r="L836">
            <v>7</v>
          </cell>
          <cell r="M836" t="str">
            <v>C</v>
          </cell>
          <cell r="N836">
            <v>6</v>
          </cell>
          <cell r="O836">
            <v>42</v>
          </cell>
          <cell r="P836" t="str">
            <v>по запросу</v>
          </cell>
        </row>
        <row r="837">
          <cell r="F837" t="str">
            <v>ГП-135363</v>
          </cell>
          <cell r="G837" t="str">
            <v>Цилиндр навивной RWL 150 D 45 T 50</v>
          </cell>
          <cell r="H837" t="str">
            <v>пач.</v>
          </cell>
          <cell r="I837" t="str">
            <v>*</v>
          </cell>
          <cell r="J837" t="str">
            <v>*</v>
          </cell>
          <cell r="K837">
            <v>7</v>
          </cell>
          <cell r="L837">
            <v>7</v>
          </cell>
          <cell r="M837" t="str">
            <v>C</v>
          </cell>
          <cell r="N837">
            <v>6</v>
          </cell>
          <cell r="O837">
            <v>42</v>
          </cell>
          <cell r="P837">
            <v>884.61</v>
          </cell>
        </row>
        <row r="838">
          <cell r="F838" t="str">
            <v>ГП-135367</v>
          </cell>
          <cell r="G838" t="str">
            <v>Цилиндр навивной RWL 150 D 48 T 50</v>
          </cell>
          <cell r="H838" t="str">
            <v>пач.</v>
          </cell>
          <cell r="I838" t="str">
            <v>*</v>
          </cell>
          <cell r="J838" t="str">
            <v>*</v>
          </cell>
          <cell r="K838">
            <v>6</v>
          </cell>
          <cell r="L838">
            <v>6</v>
          </cell>
          <cell r="M838" t="str">
            <v>C</v>
          </cell>
          <cell r="N838">
            <v>7</v>
          </cell>
          <cell r="O838">
            <v>42</v>
          </cell>
          <cell r="P838">
            <v>886.17</v>
          </cell>
        </row>
        <row r="839">
          <cell r="F839" t="str">
            <v>ГП-135371</v>
          </cell>
          <cell r="G839" t="str">
            <v>Цилиндр навивной RWL 150 D 54 T 50</v>
          </cell>
          <cell r="H839" t="str">
            <v>пач.</v>
          </cell>
          <cell r="I839" t="str">
            <v>*</v>
          </cell>
          <cell r="K839">
            <v>6</v>
          </cell>
          <cell r="L839">
            <v>6</v>
          </cell>
          <cell r="M839" t="str">
            <v>C</v>
          </cell>
          <cell r="N839">
            <v>7</v>
          </cell>
          <cell r="O839">
            <v>42</v>
          </cell>
          <cell r="P839">
            <v>908.42</v>
          </cell>
        </row>
        <row r="840">
          <cell r="F840" t="str">
            <v>ГП-135375</v>
          </cell>
          <cell r="G840" t="str">
            <v>Цилиндр навивной RWL 150 D 57 T 50</v>
          </cell>
          <cell r="H840" t="str">
            <v>пач.</v>
          </cell>
          <cell r="I840" t="str">
            <v>*</v>
          </cell>
          <cell r="J840" t="str">
            <v>*</v>
          </cell>
          <cell r="K840">
            <v>6</v>
          </cell>
          <cell r="L840">
            <v>6</v>
          </cell>
          <cell r="M840" t="str">
            <v>C</v>
          </cell>
          <cell r="N840">
            <v>7</v>
          </cell>
          <cell r="O840">
            <v>42</v>
          </cell>
          <cell r="P840">
            <v>912.2</v>
          </cell>
        </row>
        <row r="841">
          <cell r="F841" t="str">
            <v>ГП-135382</v>
          </cell>
          <cell r="G841" t="str">
            <v>Цилиндр навивной RWL 150 D 60 T 50</v>
          </cell>
          <cell r="H841" t="str">
            <v>пач.</v>
          </cell>
          <cell r="I841" t="str">
            <v>*</v>
          </cell>
          <cell r="J841" t="str">
            <v>*</v>
          </cell>
          <cell r="K841">
            <v>6</v>
          </cell>
          <cell r="L841">
            <v>6</v>
          </cell>
          <cell r="M841" t="str">
            <v>C</v>
          </cell>
          <cell r="N841">
            <v>7</v>
          </cell>
          <cell r="O841">
            <v>42</v>
          </cell>
          <cell r="P841">
            <v>951.62</v>
          </cell>
        </row>
        <row r="842">
          <cell r="F842" t="str">
            <v>ГП-248325</v>
          </cell>
          <cell r="G842" t="str">
            <v>Цилиндр навивной RWL 150 D 64 T 50</v>
          </cell>
          <cell r="H842" t="str">
            <v>пач.</v>
          </cell>
          <cell r="J842" t="str">
            <v>*</v>
          </cell>
          <cell r="K842">
            <v>5</v>
          </cell>
          <cell r="L842">
            <v>5</v>
          </cell>
          <cell r="M842" t="str">
            <v>C</v>
          </cell>
          <cell r="N842">
            <v>8</v>
          </cell>
          <cell r="O842">
            <v>40</v>
          </cell>
          <cell r="P842">
            <v>996.01</v>
          </cell>
        </row>
        <row r="843">
          <cell r="F843" t="str">
            <v>ГП-135390</v>
          </cell>
          <cell r="G843" t="str">
            <v>Цилиндр навивной RWL 150 D 70 T 50</v>
          </cell>
          <cell r="H843" t="str">
            <v>пач.</v>
          </cell>
          <cell r="I843" t="str">
            <v>*</v>
          </cell>
          <cell r="J843" t="str">
            <v>*</v>
          </cell>
          <cell r="K843">
            <v>5</v>
          </cell>
          <cell r="L843">
            <v>5</v>
          </cell>
          <cell r="M843" t="str">
            <v>C</v>
          </cell>
          <cell r="N843">
            <v>8</v>
          </cell>
          <cell r="O843">
            <v>40</v>
          </cell>
          <cell r="P843">
            <v>1043.6500000000001</v>
          </cell>
        </row>
        <row r="844">
          <cell r="F844" t="str">
            <v>ГП-135397</v>
          </cell>
          <cell r="G844" t="str">
            <v>Цилиндр навивной RWL 150 D 76 T 50</v>
          </cell>
          <cell r="H844" t="str">
            <v>пач.</v>
          </cell>
          <cell r="I844" t="str">
            <v>*</v>
          </cell>
          <cell r="J844" t="str">
            <v>*</v>
          </cell>
          <cell r="K844">
            <v>5</v>
          </cell>
          <cell r="L844">
            <v>5</v>
          </cell>
          <cell r="M844" t="str">
            <v>C</v>
          </cell>
          <cell r="N844">
            <v>8</v>
          </cell>
          <cell r="O844">
            <v>40</v>
          </cell>
          <cell r="P844">
            <v>1084.3699999999999</v>
          </cell>
        </row>
        <row r="845">
          <cell r="F845" t="str">
            <v>ГП-135003</v>
          </cell>
          <cell r="G845" t="str">
            <v>Цилиндр навивной RWL 150 D 83 T 50</v>
          </cell>
          <cell r="H845" t="str">
            <v>пач.</v>
          </cell>
          <cell r="J845" t="str">
            <v>*</v>
          </cell>
          <cell r="K845">
            <v>5</v>
          </cell>
          <cell r="L845">
            <v>5</v>
          </cell>
          <cell r="M845" t="str">
            <v>C</v>
          </cell>
          <cell r="N845">
            <v>8</v>
          </cell>
          <cell r="O845">
            <v>40</v>
          </cell>
          <cell r="P845" t="str">
            <v>по запросу</v>
          </cell>
        </row>
        <row r="846">
          <cell r="F846" t="str">
            <v>ГП-135404</v>
          </cell>
          <cell r="G846" t="str">
            <v>Цилиндр навивной RWL 150 D 89 T 50</v>
          </cell>
          <cell r="H846" t="str">
            <v>пач.</v>
          </cell>
          <cell r="I846" t="str">
            <v>*</v>
          </cell>
          <cell r="J846" t="str">
            <v>*</v>
          </cell>
          <cell r="K846">
            <v>5</v>
          </cell>
          <cell r="L846">
            <v>5</v>
          </cell>
          <cell r="M846" t="str">
            <v>C</v>
          </cell>
          <cell r="N846">
            <v>8</v>
          </cell>
          <cell r="O846">
            <v>40</v>
          </cell>
          <cell r="P846">
            <v>1132.6099999999999</v>
          </cell>
        </row>
        <row r="847">
          <cell r="F847" t="str">
            <v>ГП-135015</v>
          </cell>
          <cell r="G847" t="str">
            <v>Цилиндр навивной RWL 150 D 102 T 50</v>
          </cell>
          <cell r="H847" t="str">
            <v>пач.</v>
          </cell>
          <cell r="J847" t="str">
            <v>*</v>
          </cell>
          <cell r="K847">
            <v>4</v>
          </cell>
          <cell r="L847">
            <v>4</v>
          </cell>
          <cell r="M847" t="str">
            <v>C</v>
          </cell>
          <cell r="N847">
            <v>10</v>
          </cell>
          <cell r="O847">
            <v>40</v>
          </cell>
          <cell r="P847">
            <v>1175.72</v>
          </cell>
        </row>
        <row r="848">
          <cell r="F848" t="str">
            <v>ГП-135411</v>
          </cell>
          <cell r="G848" t="str">
            <v>Цилиндр навивной RWL 150 D 108 T 50</v>
          </cell>
          <cell r="H848" t="str">
            <v>пач.</v>
          </cell>
          <cell r="I848" t="str">
            <v>*</v>
          </cell>
          <cell r="J848" t="str">
            <v>*</v>
          </cell>
          <cell r="K848">
            <v>4</v>
          </cell>
          <cell r="L848">
            <v>4</v>
          </cell>
          <cell r="M848" t="str">
            <v>C</v>
          </cell>
          <cell r="N848">
            <v>10</v>
          </cell>
          <cell r="O848">
            <v>40</v>
          </cell>
          <cell r="P848">
            <v>1216.7</v>
          </cell>
        </row>
        <row r="849">
          <cell r="F849" t="str">
            <v>ГП-135418</v>
          </cell>
          <cell r="G849" t="str">
            <v>Цилиндр навивной RWL 150 D 114 T 50</v>
          </cell>
          <cell r="H849" t="str">
            <v>пач.</v>
          </cell>
          <cell r="I849" t="str">
            <v>*</v>
          </cell>
          <cell r="J849" t="str">
            <v>*</v>
          </cell>
          <cell r="K849">
            <v>4</v>
          </cell>
          <cell r="L849">
            <v>4</v>
          </cell>
          <cell r="M849" t="str">
            <v>C</v>
          </cell>
          <cell r="N849">
            <v>10</v>
          </cell>
          <cell r="O849">
            <v>40</v>
          </cell>
          <cell r="P849">
            <v>1259.96</v>
          </cell>
        </row>
        <row r="850">
          <cell r="F850" t="str">
            <v>ГП-135425</v>
          </cell>
          <cell r="G850" t="str">
            <v>Цилиндр навивной RWL 150 D 133 T 50</v>
          </cell>
          <cell r="H850" t="str">
            <v>пач.</v>
          </cell>
          <cell r="I850" t="str">
            <v>*</v>
          </cell>
          <cell r="J850" t="str">
            <v>*</v>
          </cell>
          <cell r="K850">
            <v>3</v>
          </cell>
          <cell r="L850">
            <v>3</v>
          </cell>
          <cell r="M850" t="str">
            <v>C</v>
          </cell>
          <cell r="N850">
            <v>14</v>
          </cell>
          <cell r="O850">
            <v>42</v>
          </cell>
          <cell r="P850">
            <v>1347.89</v>
          </cell>
        </row>
        <row r="851">
          <cell r="F851" t="str">
            <v>ГП-00012848</v>
          </cell>
          <cell r="G851" t="str">
            <v>Цилиндр навивной RWL 150 D 140 Т 50              </v>
          </cell>
          <cell r="H851" t="str">
            <v>пач.</v>
          </cell>
          <cell r="J851" t="str">
            <v>*</v>
          </cell>
          <cell r="K851">
            <v>3</v>
          </cell>
          <cell r="L851">
            <v>3</v>
          </cell>
          <cell r="M851" t="str">
            <v>C</v>
          </cell>
          <cell r="N851">
            <v>14</v>
          </cell>
          <cell r="O851">
            <v>42</v>
          </cell>
          <cell r="P851">
            <v>1382.32</v>
          </cell>
        </row>
        <row r="852">
          <cell r="F852" t="str">
            <v>ГП-135432</v>
          </cell>
          <cell r="G852" t="str">
            <v>Цилиндр навивной RWL 150 D 159 T 50</v>
          </cell>
          <cell r="H852" t="str">
            <v>пач.</v>
          </cell>
          <cell r="I852" t="str">
            <v>*</v>
          </cell>
          <cell r="J852" t="str">
            <v>*</v>
          </cell>
          <cell r="K852">
            <v>3</v>
          </cell>
          <cell r="L852">
            <v>3</v>
          </cell>
          <cell r="M852" t="str">
            <v>C</v>
          </cell>
          <cell r="N852">
            <v>14</v>
          </cell>
          <cell r="O852">
            <v>42</v>
          </cell>
          <cell r="P852">
            <v>1490.61</v>
          </cell>
        </row>
        <row r="853">
          <cell r="F853" t="str">
            <v>ГП-135439</v>
          </cell>
          <cell r="G853" t="str">
            <v>Цилиндр навивной RWL 150 D 169 T 50</v>
          </cell>
          <cell r="H853" t="str">
            <v>пач.</v>
          </cell>
          <cell r="I853" t="str">
            <v>*</v>
          </cell>
          <cell r="J853" t="str">
            <v>*</v>
          </cell>
          <cell r="K853">
            <v>3</v>
          </cell>
          <cell r="L853">
            <v>3</v>
          </cell>
          <cell r="M853" t="str">
            <v>C</v>
          </cell>
          <cell r="N853">
            <v>14</v>
          </cell>
          <cell r="O853">
            <v>42</v>
          </cell>
          <cell r="P853">
            <v>1565.16</v>
          </cell>
        </row>
        <row r="854">
          <cell r="F854" t="str">
            <v>ГП-135055</v>
          </cell>
          <cell r="G854" t="str">
            <v>Цилиндр навивной RWL 150 D 194 T 50</v>
          </cell>
          <cell r="H854" t="str">
            <v>пач.</v>
          </cell>
          <cell r="J854" t="str">
            <v>*</v>
          </cell>
          <cell r="K854">
            <v>3</v>
          </cell>
          <cell r="L854">
            <v>3</v>
          </cell>
          <cell r="M854" t="str">
            <v>C</v>
          </cell>
          <cell r="N854">
            <v>14</v>
          </cell>
          <cell r="O854">
            <v>42</v>
          </cell>
          <cell r="P854">
            <v>1772.34</v>
          </cell>
        </row>
        <row r="855">
          <cell r="F855" t="str">
            <v>ГП-135061</v>
          </cell>
          <cell r="G855" t="str">
            <v>Цилиндр навивной RWL 150 D 205 T 50</v>
          </cell>
          <cell r="H855" t="str">
            <v>пач.</v>
          </cell>
          <cell r="J855" t="str">
            <v>*</v>
          </cell>
          <cell r="K855">
            <v>2</v>
          </cell>
          <cell r="L855">
            <v>2</v>
          </cell>
          <cell r="M855" t="str">
            <v>C</v>
          </cell>
          <cell r="N855">
            <v>20</v>
          </cell>
          <cell r="O855">
            <v>40</v>
          </cell>
          <cell r="P855">
            <v>1840.03</v>
          </cell>
        </row>
        <row r="856">
          <cell r="F856" t="str">
            <v>ГП-135446</v>
          </cell>
          <cell r="G856" t="str">
            <v>Цилиндр навивной RWL 150 D 219 T 50</v>
          </cell>
          <cell r="H856" t="str">
            <v>пач.</v>
          </cell>
          <cell r="I856" t="str">
            <v>*</v>
          </cell>
          <cell r="J856" t="str">
            <v>*</v>
          </cell>
          <cell r="K856">
            <v>2</v>
          </cell>
          <cell r="L856">
            <v>2</v>
          </cell>
          <cell r="M856" t="str">
            <v>C</v>
          </cell>
          <cell r="N856">
            <v>20</v>
          </cell>
          <cell r="O856">
            <v>40</v>
          </cell>
          <cell r="P856">
            <v>1972.67</v>
          </cell>
        </row>
        <row r="857">
          <cell r="F857" t="str">
            <v>ГП-135071</v>
          </cell>
          <cell r="G857" t="str">
            <v>Цилиндр навивной RWL 150 D 245 T 50</v>
          </cell>
          <cell r="H857" t="str">
            <v>пач.</v>
          </cell>
          <cell r="J857" t="str">
            <v>*</v>
          </cell>
          <cell r="K857">
            <v>2</v>
          </cell>
          <cell r="L857">
            <v>2</v>
          </cell>
          <cell r="M857" t="str">
            <v>C</v>
          </cell>
          <cell r="N857">
            <v>20</v>
          </cell>
          <cell r="O857">
            <v>40</v>
          </cell>
          <cell r="P857">
            <v>2433.38</v>
          </cell>
        </row>
        <row r="858">
          <cell r="F858" t="str">
            <v>ГП-135327</v>
          </cell>
          <cell r="G858" t="str">
            <v>Цилиндр навивной RWL 150 D 18 T 60</v>
          </cell>
          <cell r="H858" t="str">
            <v>пач.</v>
          </cell>
          <cell r="I858" t="str">
            <v>*</v>
          </cell>
          <cell r="K858">
            <v>7</v>
          </cell>
          <cell r="L858">
            <v>7</v>
          </cell>
          <cell r="M858" t="str">
            <v>C</v>
          </cell>
          <cell r="N858">
            <v>6</v>
          </cell>
          <cell r="O858">
            <v>42</v>
          </cell>
          <cell r="P858" t="str">
            <v>по запросу</v>
          </cell>
        </row>
        <row r="859">
          <cell r="F859" t="str">
            <v>ГП-00007727</v>
          </cell>
          <cell r="G859" t="str">
            <v>Цилиндр навивной RWL 150 D 21 T 60</v>
          </cell>
          <cell r="H859" t="str">
            <v>пач.</v>
          </cell>
          <cell r="I859" t="str">
            <v>*</v>
          </cell>
          <cell r="K859">
            <v>7</v>
          </cell>
          <cell r="L859">
            <v>7</v>
          </cell>
          <cell r="M859" t="str">
            <v>C</v>
          </cell>
          <cell r="N859">
            <v>6</v>
          </cell>
          <cell r="O859">
            <v>42</v>
          </cell>
          <cell r="P859">
            <v>689.58</v>
          </cell>
        </row>
        <row r="860">
          <cell r="F860" t="str">
            <v>ГП-135335</v>
          </cell>
          <cell r="G860" t="str">
            <v>Цилиндр навивной RWL 150 D 25 T 60</v>
          </cell>
          <cell r="H860" t="str">
            <v>пач.</v>
          </cell>
          <cell r="I860" t="str">
            <v>*</v>
          </cell>
          <cell r="K860">
            <v>7</v>
          </cell>
          <cell r="L860">
            <v>7</v>
          </cell>
          <cell r="M860" t="str">
            <v>C</v>
          </cell>
          <cell r="N860">
            <v>6</v>
          </cell>
          <cell r="O860">
            <v>42</v>
          </cell>
          <cell r="P860">
            <v>773.19</v>
          </cell>
        </row>
        <row r="861">
          <cell r="F861" t="str">
            <v>ГП-135340</v>
          </cell>
          <cell r="G861" t="str">
            <v>Цилиндр навивной RWL 150 D 28 T 60</v>
          </cell>
          <cell r="H861" t="str">
            <v>пач.</v>
          </cell>
          <cell r="I861" t="str">
            <v>*</v>
          </cell>
          <cell r="K861">
            <v>6</v>
          </cell>
          <cell r="L861">
            <v>6</v>
          </cell>
          <cell r="M861" t="str">
            <v>C</v>
          </cell>
          <cell r="N861">
            <v>7</v>
          </cell>
          <cell r="O861">
            <v>42</v>
          </cell>
          <cell r="P861">
            <v>805.06</v>
          </cell>
        </row>
        <row r="862">
          <cell r="F862" t="str">
            <v>ГП-135345</v>
          </cell>
          <cell r="G862" t="str">
            <v>Цилиндр навивной RWL 150 D 32 T 60</v>
          </cell>
          <cell r="H862" t="str">
            <v>пач.</v>
          </cell>
          <cell r="I862" t="str">
            <v>*</v>
          </cell>
          <cell r="K862">
            <v>6</v>
          </cell>
          <cell r="L862">
            <v>6</v>
          </cell>
          <cell r="M862" t="str">
            <v>C</v>
          </cell>
          <cell r="N862">
            <v>7</v>
          </cell>
          <cell r="O862">
            <v>42</v>
          </cell>
          <cell r="P862">
            <v>847.75</v>
          </cell>
        </row>
        <row r="863">
          <cell r="F863" t="str">
            <v>ГП-135350</v>
          </cell>
          <cell r="G863" t="str">
            <v>Цилиндр навивной RWL 150 D 35 T 60</v>
          </cell>
          <cell r="H863" t="str">
            <v>пач.</v>
          </cell>
          <cell r="I863" t="str">
            <v>*</v>
          </cell>
          <cell r="J863" t="str">
            <v>*</v>
          </cell>
          <cell r="K863">
            <v>6</v>
          </cell>
          <cell r="L863">
            <v>6</v>
          </cell>
          <cell r="M863" t="str">
            <v>C</v>
          </cell>
          <cell r="N863">
            <v>7</v>
          </cell>
          <cell r="O863">
            <v>42</v>
          </cell>
          <cell r="P863">
            <v>892.15</v>
          </cell>
        </row>
        <row r="864">
          <cell r="F864" t="str">
            <v>ГП-135355</v>
          </cell>
          <cell r="G864" t="str">
            <v>Цилиндр навивной RWL 150 D 38 T 60</v>
          </cell>
          <cell r="H864" t="str">
            <v>пач.</v>
          </cell>
          <cell r="I864" t="str">
            <v>*</v>
          </cell>
          <cell r="K864">
            <v>6</v>
          </cell>
          <cell r="L864">
            <v>6</v>
          </cell>
          <cell r="M864" t="str">
            <v>C</v>
          </cell>
          <cell r="N864">
            <v>7</v>
          </cell>
          <cell r="O864">
            <v>42</v>
          </cell>
          <cell r="P864">
            <v>1003.82</v>
          </cell>
        </row>
        <row r="865">
          <cell r="F865" t="str">
            <v>ГП-246345</v>
          </cell>
          <cell r="G865" t="str">
            <v>Цилиндр навивной RWL 150 D 42 T 60</v>
          </cell>
          <cell r="H865" t="str">
            <v>пач.</v>
          </cell>
          <cell r="J865" t="str">
            <v>*</v>
          </cell>
          <cell r="K865">
            <v>5</v>
          </cell>
          <cell r="L865">
            <v>5</v>
          </cell>
          <cell r="M865" t="str">
            <v>C</v>
          </cell>
          <cell r="N865">
            <v>8</v>
          </cell>
          <cell r="O865">
            <v>40</v>
          </cell>
          <cell r="P865" t="str">
            <v>по запросу</v>
          </cell>
        </row>
        <row r="866">
          <cell r="F866" t="str">
            <v>ГП-338730</v>
          </cell>
          <cell r="G866" t="str">
            <v>Цилиндр навивной RWL 150 D 45 T 60</v>
          </cell>
          <cell r="H866" t="str">
            <v>пач.</v>
          </cell>
          <cell r="J866" t="str">
            <v>*</v>
          </cell>
          <cell r="K866">
            <v>5</v>
          </cell>
          <cell r="L866">
            <v>5</v>
          </cell>
          <cell r="M866" t="str">
            <v>C</v>
          </cell>
          <cell r="N866">
            <v>8</v>
          </cell>
          <cell r="O866">
            <v>40</v>
          </cell>
          <cell r="P866">
            <v>1108.57</v>
          </cell>
        </row>
        <row r="867">
          <cell r="F867" t="str">
            <v>ГП-00012840</v>
          </cell>
          <cell r="G867" t="str">
            <v>Цилиндр навивной RWL 150 D 48 Т 60                </v>
          </cell>
          <cell r="H867" t="str">
            <v>пач.</v>
          </cell>
          <cell r="J867" t="str">
            <v>*</v>
          </cell>
          <cell r="K867">
            <v>5</v>
          </cell>
          <cell r="L867">
            <v>5</v>
          </cell>
          <cell r="M867" t="str">
            <v>C</v>
          </cell>
          <cell r="N867">
            <v>8</v>
          </cell>
          <cell r="O867">
            <v>40</v>
          </cell>
          <cell r="P867">
            <v>1150.0999999999999</v>
          </cell>
        </row>
        <row r="868">
          <cell r="F868" t="str">
            <v>ГП-135376</v>
          </cell>
          <cell r="G868" t="str">
            <v>Цилиндр навивной RWL 150 D 57 T 60</v>
          </cell>
          <cell r="H868" t="str">
            <v>пач.</v>
          </cell>
          <cell r="I868" t="str">
            <v>*</v>
          </cell>
          <cell r="J868" t="str">
            <v>*</v>
          </cell>
          <cell r="K868">
            <v>5</v>
          </cell>
          <cell r="L868">
            <v>5</v>
          </cell>
          <cell r="M868" t="str">
            <v>C</v>
          </cell>
          <cell r="N868">
            <v>8</v>
          </cell>
          <cell r="O868">
            <v>40</v>
          </cell>
          <cell r="P868">
            <v>1238.05</v>
          </cell>
        </row>
        <row r="869">
          <cell r="F869" t="str">
            <v>ГП-135383</v>
          </cell>
          <cell r="G869" t="str">
            <v>Цилиндр навивной RWL 150 D 60 T 60</v>
          </cell>
          <cell r="H869" t="str">
            <v>пач.</v>
          </cell>
          <cell r="I869" t="str">
            <v>*</v>
          </cell>
          <cell r="J869" t="str">
            <v>*</v>
          </cell>
          <cell r="K869">
            <v>5</v>
          </cell>
          <cell r="L869">
            <v>5</v>
          </cell>
          <cell r="M869" t="str">
            <v>C</v>
          </cell>
          <cell r="N869">
            <v>8</v>
          </cell>
          <cell r="O869">
            <v>40</v>
          </cell>
          <cell r="P869" t="str">
            <v>по запросу</v>
          </cell>
        </row>
        <row r="870">
          <cell r="F870" t="str">
            <v>ГП-135391</v>
          </cell>
          <cell r="G870" t="str">
            <v>Цилиндр навивной RWL 150 D 70 T 60</v>
          </cell>
          <cell r="H870" t="str">
            <v>пач.</v>
          </cell>
          <cell r="I870" t="str">
            <v>*</v>
          </cell>
          <cell r="J870" t="str">
            <v>*</v>
          </cell>
          <cell r="K870">
            <v>5</v>
          </cell>
          <cell r="L870">
            <v>5</v>
          </cell>
          <cell r="M870" t="str">
            <v>C</v>
          </cell>
          <cell r="N870">
            <v>8</v>
          </cell>
          <cell r="O870">
            <v>40</v>
          </cell>
          <cell r="P870">
            <v>1324.48</v>
          </cell>
        </row>
        <row r="871">
          <cell r="F871" t="str">
            <v>ГП-135398</v>
          </cell>
          <cell r="G871" t="str">
            <v>Цилиндр навивной RWL 150 D 76 T 60</v>
          </cell>
          <cell r="H871" t="str">
            <v>пач.</v>
          </cell>
          <cell r="I871" t="str">
            <v>*</v>
          </cell>
          <cell r="J871" t="str">
            <v>*</v>
          </cell>
          <cell r="K871">
            <v>4</v>
          </cell>
          <cell r="L871">
            <v>4</v>
          </cell>
          <cell r="M871" t="str">
            <v>C</v>
          </cell>
          <cell r="N871">
            <v>10</v>
          </cell>
          <cell r="O871">
            <v>40</v>
          </cell>
          <cell r="P871">
            <v>1352.59</v>
          </cell>
        </row>
        <row r="872">
          <cell r="F872" t="str">
            <v>ГП-135004</v>
          </cell>
          <cell r="G872" t="str">
            <v>Цилиндр навивной RWL 150 D 83 T 60</v>
          </cell>
          <cell r="H872" t="str">
            <v>пач.</v>
          </cell>
          <cell r="J872" t="str">
            <v>*</v>
          </cell>
          <cell r="K872">
            <v>4</v>
          </cell>
          <cell r="L872">
            <v>4</v>
          </cell>
          <cell r="M872" t="str">
            <v>C</v>
          </cell>
          <cell r="N872">
            <v>10</v>
          </cell>
          <cell r="O872">
            <v>40</v>
          </cell>
          <cell r="P872">
            <v>1362.96</v>
          </cell>
        </row>
        <row r="873">
          <cell r="F873" t="str">
            <v>ГП-135405</v>
          </cell>
          <cell r="G873" t="str">
            <v>Цилиндр навивной RWL 150 D 89 T 60</v>
          </cell>
          <cell r="H873" t="str">
            <v>пач.</v>
          </cell>
          <cell r="I873" t="str">
            <v>*</v>
          </cell>
          <cell r="J873" t="str">
            <v>*</v>
          </cell>
          <cell r="K873">
            <v>4</v>
          </cell>
          <cell r="L873">
            <v>4</v>
          </cell>
          <cell r="M873" t="str">
            <v>C</v>
          </cell>
          <cell r="N873">
            <v>10</v>
          </cell>
          <cell r="O873">
            <v>40</v>
          </cell>
          <cell r="P873">
            <v>1381.48</v>
          </cell>
        </row>
        <row r="874">
          <cell r="F874" t="str">
            <v>ГП-135016</v>
          </cell>
          <cell r="G874" t="str">
            <v>Цилиндр навивной RWL 150 D 102 T 60</v>
          </cell>
          <cell r="H874" t="str">
            <v>пач.</v>
          </cell>
          <cell r="J874" t="str">
            <v>*</v>
          </cell>
          <cell r="K874">
            <v>4</v>
          </cell>
          <cell r="L874">
            <v>4</v>
          </cell>
          <cell r="M874" t="str">
            <v>C</v>
          </cell>
          <cell r="N874">
            <v>10</v>
          </cell>
          <cell r="O874">
            <v>40</v>
          </cell>
          <cell r="P874">
            <v>1421.8</v>
          </cell>
        </row>
        <row r="875">
          <cell r="F875" t="str">
            <v>ГП-135412</v>
          </cell>
          <cell r="G875" t="str">
            <v>Цилиндр навивной RWL 150 D 108 T 60</v>
          </cell>
          <cell r="H875" t="str">
            <v>пач.</v>
          </cell>
          <cell r="I875" t="str">
            <v>*</v>
          </cell>
          <cell r="J875" t="str">
            <v>*</v>
          </cell>
          <cell r="K875">
            <v>4</v>
          </cell>
          <cell r="L875">
            <v>4</v>
          </cell>
          <cell r="M875" t="str">
            <v>C</v>
          </cell>
          <cell r="N875">
            <v>10</v>
          </cell>
          <cell r="O875">
            <v>40</v>
          </cell>
          <cell r="P875">
            <v>1460.58</v>
          </cell>
        </row>
        <row r="876">
          <cell r="F876" t="str">
            <v>ГП-135419</v>
          </cell>
          <cell r="G876" t="str">
            <v>Цилиндр навивной RWL 150 D 114 T 60</v>
          </cell>
          <cell r="H876" t="str">
            <v>пач.</v>
          </cell>
          <cell r="I876" t="str">
            <v>*</v>
          </cell>
          <cell r="J876" t="str">
            <v>*</v>
          </cell>
          <cell r="K876">
            <v>3</v>
          </cell>
          <cell r="L876">
            <v>3</v>
          </cell>
          <cell r="M876" t="str">
            <v>C</v>
          </cell>
          <cell r="N876">
            <v>14</v>
          </cell>
          <cell r="O876">
            <v>42</v>
          </cell>
          <cell r="P876">
            <v>1517.64</v>
          </cell>
        </row>
        <row r="877">
          <cell r="F877" t="str">
            <v>ГП-135426</v>
          </cell>
          <cell r="G877" t="str">
            <v>Цилиндр навивной RWL 150 D 133 T 60</v>
          </cell>
          <cell r="H877" t="str">
            <v>пач.</v>
          </cell>
          <cell r="I877" t="str">
            <v>*</v>
          </cell>
          <cell r="J877" t="str">
            <v>*</v>
          </cell>
          <cell r="K877">
            <v>3</v>
          </cell>
          <cell r="L877">
            <v>3</v>
          </cell>
          <cell r="M877" t="str">
            <v>C</v>
          </cell>
          <cell r="N877">
            <v>14</v>
          </cell>
          <cell r="O877">
            <v>42</v>
          </cell>
          <cell r="P877">
            <v>1591.77</v>
          </cell>
        </row>
        <row r="878">
          <cell r="F878" t="str">
            <v>ГП-135038</v>
          </cell>
          <cell r="G878" t="str">
            <v>Цилиндр навивной RWL 150 D 140 T 60</v>
          </cell>
          <cell r="H878" t="str">
            <v>пач.</v>
          </cell>
          <cell r="J878" t="str">
            <v>*</v>
          </cell>
          <cell r="K878">
            <v>3</v>
          </cell>
          <cell r="L878">
            <v>3</v>
          </cell>
          <cell r="M878" t="str">
            <v>C</v>
          </cell>
          <cell r="N878">
            <v>14</v>
          </cell>
          <cell r="O878">
            <v>42</v>
          </cell>
          <cell r="P878">
            <v>1716.41</v>
          </cell>
        </row>
        <row r="879">
          <cell r="F879" t="str">
            <v>ГП-135433</v>
          </cell>
          <cell r="G879" t="str">
            <v>Цилиндр навивной RWL 150 D 159 T 60</v>
          </cell>
          <cell r="H879" t="str">
            <v>пач.</v>
          </cell>
          <cell r="I879" t="str">
            <v>*</v>
          </cell>
          <cell r="J879" t="str">
            <v>*</v>
          </cell>
          <cell r="K879">
            <v>3</v>
          </cell>
          <cell r="L879">
            <v>3</v>
          </cell>
          <cell r="M879" t="str">
            <v>C</v>
          </cell>
          <cell r="N879">
            <v>14</v>
          </cell>
          <cell r="O879">
            <v>42</v>
          </cell>
          <cell r="P879">
            <v>1792.12</v>
          </cell>
        </row>
        <row r="880">
          <cell r="F880" t="str">
            <v>ГП-135440</v>
          </cell>
          <cell r="G880" t="str">
            <v>Цилиндр навивной RWL 150 D 169 T 60</v>
          </cell>
          <cell r="H880" t="str">
            <v>пач.</v>
          </cell>
          <cell r="I880" t="str">
            <v>*</v>
          </cell>
          <cell r="J880" t="str">
            <v>*</v>
          </cell>
          <cell r="K880">
            <v>3</v>
          </cell>
          <cell r="L880">
            <v>3</v>
          </cell>
          <cell r="M880" t="str">
            <v>C</v>
          </cell>
          <cell r="N880">
            <v>14</v>
          </cell>
          <cell r="O880">
            <v>42</v>
          </cell>
          <cell r="P880">
            <v>1874.26</v>
          </cell>
        </row>
        <row r="881">
          <cell r="F881" t="str">
            <v>ГП-135056</v>
          </cell>
          <cell r="G881" t="str">
            <v>Цилиндр навивной RWL 150 D 194 T 60</v>
          </cell>
          <cell r="H881" t="str">
            <v>пач.</v>
          </cell>
          <cell r="J881" t="str">
            <v>*</v>
          </cell>
          <cell r="K881">
            <v>2</v>
          </cell>
          <cell r="L881">
            <v>2</v>
          </cell>
          <cell r="M881" t="str">
            <v>C</v>
          </cell>
          <cell r="N881">
            <v>20</v>
          </cell>
          <cell r="O881">
            <v>40</v>
          </cell>
          <cell r="P881">
            <v>2060.04</v>
          </cell>
        </row>
        <row r="882">
          <cell r="F882" t="str">
            <v>ГП-135062</v>
          </cell>
          <cell r="G882" t="str">
            <v>Цилиндр навивной RWL 150 D 205 T 60</v>
          </cell>
          <cell r="H882" t="str">
            <v>пач.</v>
          </cell>
          <cell r="J882" t="str">
            <v>*</v>
          </cell>
          <cell r="K882">
            <v>2</v>
          </cell>
          <cell r="L882">
            <v>2</v>
          </cell>
          <cell r="M882" t="str">
            <v>C</v>
          </cell>
          <cell r="N882">
            <v>20</v>
          </cell>
          <cell r="O882">
            <v>40</v>
          </cell>
          <cell r="P882">
            <v>2174.3200000000002</v>
          </cell>
        </row>
        <row r="883">
          <cell r="F883" t="str">
            <v>ГП-135447</v>
          </cell>
          <cell r="G883" t="str">
            <v>Цилиндр навивной RWL 150 D 219 T 60</v>
          </cell>
          <cell r="H883" t="str">
            <v>пач.</v>
          </cell>
          <cell r="I883" t="str">
            <v>*</v>
          </cell>
          <cell r="J883" t="str">
            <v>*</v>
          </cell>
          <cell r="K883">
            <v>2</v>
          </cell>
          <cell r="L883">
            <v>2</v>
          </cell>
          <cell r="M883" t="str">
            <v>C</v>
          </cell>
          <cell r="N883">
            <v>20</v>
          </cell>
          <cell r="O883">
            <v>40</v>
          </cell>
          <cell r="P883">
            <v>2341.1999999999998</v>
          </cell>
        </row>
        <row r="884">
          <cell r="F884" t="str">
            <v>ГП-135072</v>
          </cell>
          <cell r="G884" t="str">
            <v>Цилиндр навивной RWL 150 D 245 T 60</v>
          </cell>
          <cell r="H884" t="str">
            <v>пач.</v>
          </cell>
          <cell r="J884" t="str">
            <v>*</v>
          </cell>
          <cell r="K884">
            <v>2</v>
          </cell>
          <cell r="L884">
            <v>2</v>
          </cell>
          <cell r="M884" t="str">
            <v>C</v>
          </cell>
          <cell r="N884">
            <v>20</v>
          </cell>
          <cell r="O884">
            <v>40</v>
          </cell>
          <cell r="P884">
            <v>2731.78</v>
          </cell>
        </row>
        <row r="885">
          <cell r="F885" t="str">
            <v>no code</v>
          </cell>
          <cell r="G885" t="str">
            <v>Цилиндр навивной RWL 150 D 42 T 70</v>
          </cell>
          <cell r="H885" t="str">
            <v>пач.</v>
          </cell>
          <cell r="J885" t="str">
            <v>*</v>
          </cell>
          <cell r="K885">
            <v>5</v>
          </cell>
          <cell r="L885">
            <v>5</v>
          </cell>
          <cell r="M885" t="str">
            <v>C</v>
          </cell>
          <cell r="N885">
            <v>8</v>
          </cell>
          <cell r="O885">
            <v>40</v>
          </cell>
          <cell r="P885" t="str">
            <v>по запросу</v>
          </cell>
        </row>
        <row r="886">
          <cell r="F886" t="str">
            <v>ГП-255185</v>
          </cell>
          <cell r="G886" t="str">
            <v>Цилиндр навивной RWL 150 D 48 T 70</v>
          </cell>
          <cell r="H886" t="str">
            <v>пач.</v>
          </cell>
          <cell r="J886" t="str">
            <v>*</v>
          </cell>
          <cell r="K886">
            <v>5</v>
          </cell>
          <cell r="L886">
            <v>5</v>
          </cell>
          <cell r="M886" t="str">
            <v>C</v>
          </cell>
          <cell r="N886">
            <v>8</v>
          </cell>
          <cell r="O886">
            <v>40</v>
          </cell>
          <cell r="P886">
            <v>1410.49</v>
          </cell>
        </row>
        <row r="887">
          <cell r="F887" t="str">
            <v>ГП-135377</v>
          </cell>
          <cell r="G887" t="str">
            <v>Цилиндр навивной RWL 150 D 57 T 70</v>
          </cell>
          <cell r="H887" t="str">
            <v>пач.</v>
          </cell>
          <cell r="I887" t="str">
            <v>*</v>
          </cell>
          <cell r="J887" t="str">
            <v>*</v>
          </cell>
          <cell r="K887">
            <v>5</v>
          </cell>
          <cell r="L887">
            <v>5</v>
          </cell>
          <cell r="M887" t="str">
            <v>C</v>
          </cell>
          <cell r="N887">
            <v>8</v>
          </cell>
          <cell r="O887">
            <v>40</v>
          </cell>
          <cell r="P887">
            <v>1486.9</v>
          </cell>
        </row>
        <row r="888">
          <cell r="F888" t="str">
            <v>ГП-135384</v>
          </cell>
          <cell r="G888" t="str">
            <v>Цилиндр навивной RWL 150 D 60 T 70</v>
          </cell>
          <cell r="H888" t="str">
            <v>пач.</v>
          </cell>
          <cell r="I888" t="str">
            <v>*</v>
          </cell>
          <cell r="J888" t="str">
            <v>*</v>
          </cell>
          <cell r="K888">
            <v>4</v>
          </cell>
          <cell r="L888">
            <v>4</v>
          </cell>
          <cell r="M888" t="str">
            <v>C</v>
          </cell>
          <cell r="N888">
            <v>10</v>
          </cell>
          <cell r="O888">
            <v>40</v>
          </cell>
          <cell r="P888">
            <v>1488.75</v>
          </cell>
        </row>
        <row r="889">
          <cell r="F889" t="str">
            <v>ГП-256787</v>
          </cell>
          <cell r="G889" t="str">
            <v>Цилиндр навивной RWL 150 D 64 T 70</v>
          </cell>
          <cell r="H889" t="str">
            <v>пач.</v>
          </cell>
          <cell r="J889" t="str">
            <v>*</v>
          </cell>
          <cell r="K889">
            <v>4</v>
          </cell>
          <cell r="L889">
            <v>4</v>
          </cell>
          <cell r="M889" t="str">
            <v>C</v>
          </cell>
          <cell r="N889">
            <v>10</v>
          </cell>
          <cell r="O889">
            <v>40</v>
          </cell>
          <cell r="P889" t="str">
            <v>по запросу</v>
          </cell>
        </row>
        <row r="890">
          <cell r="F890" t="str">
            <v>ГП-135392</v>
          </cell>
          <cell r="G890" t="str">
            <v>Цилиндр навивной RWL 150 D 70 T 70</v>
          </cell>
          <cell r="H890" t="str">
            <v>пач.</v>
          </cell>
          <cell r="I890" t="str">
            <v>*</v>
          </cell>
          <cell r="J890" t="str">
            <v>*</v>
          </cell>
          <cell r="K890">
            <v>4</v>
          </cell>
          <cell r="L890">
            <v>4</v>
          </cell>
          <cell r="M890" t="str">
            <v>C</v>
          </cell>
          <cell r="N890">
            <v>10</v>
          </cell>
          <cell r="O890">
            <v>40</v>
          </cell>
          <cell r="P890" t="str">
            <v>по запросу</v>
          </cell>
        </row>
        <row r="891">
          <cell r="F891" t="str">
            <v>ГП-135399</v>
          </cell>
          <cell r="G891" t="str">
            <v>Цилиндр навивной RWL 150 D 76 T 70</v>
          </cell>
          <cell r="H891" t="str">
            <v>пач.</v>
          </cell>
          <cell r="I891" t="str">
            <v>*</v>
          </cell>
          <cell r="J891" t="str">
            <v>*</v>
          </cell>
          <cell r="K891">
            <v>4</v>
          </cell>
          <cell r="L891">
            <v>4</v>
          </cell>
          <cell r="M891" t="str">
            <v>C</v>
          </cell>
          <cell r="N891">
            <v>10</v>
          </cell>
          <cell r="O891">
            <v>40</v>
          </cell>
          <cell r="P891">
            <v>1594.34</v>
          </cell>
        </row>
        <row r="892">
          <cell r="F892" t="str">
            <v>ГП-135005</v>
          </cell>
          <cell r="G892" t="str">
            <v>Цилиндр навивной RWL 150 D 83 T 70</v>
          </cell>
          <cell r="H892" t="str">
            <v>пач.</v>
          </cell>
          <cell r="J892" t="str">
            <v>*</v>
          </cell>
          <cell r="K892">
            <v>4</v>
          </cell>
          <cell r="L892">
            <v>4</v>
          </cell>
          <cell r="M892" t="str">
            <v>C</v>
          </cell>
          <cell r="N892">
            <v>10</v>
          </cell>
          <cell r="O892">
            <v>40</v>
          </cell>
          <cell r="P892" t="str">
            <v>по запросу</v>
          </cell>
        </row>
        <row r="893">
          <cell r="F893" t="str">
            <v>ГП-135406</v>
          </cell>
          <cell r="G893" t="str">
            <v>Цилиндр навивной RWL 150 D 89 T 70</v>
          </cell>
          <cell r="H893" t="str">
            <v>пач.</v>
          </cell>
          <cell r="I893" t="str">
            <v>*</v>
          </cell>
          <cell r="J893" t="str">
            <v>*</v>
          </cell>
          <cell r="K893">
            <v>4</v>
          </cell>
          <cell r="L893">
            <v>4</v>
          </cell>
          <cell r="M893" t="str">
            <v>C</v>
          </cell>
          <cell r="N893">
            <v>10</v>
          </cell>
          <cell r="O893">
            <v>40</v>
          </cell>
          <cell r="P893">
            <v>1624.07</v>
          </cell>
        </row>
        <row r="894">
          <cell r="F894" t="str">
            <v>ГП-135017</v>
          </cell>
          <cell r="G894" t="str">
            <v>Цилиндр навивной RWL 150 D 102 T 70</v>
          </cell>
          <cell r="H894" t="str">
            <v>пач.</v>
          </cell>
          <cell r="J894" t="str">
            <v>*</v>
          </cell>
          <cell r="K894">
            <v>3</v>
          </cell>
          <cell r="L894">
            <v>3</v>
          </cell>
          <cell r="M894" t="str">
            <v>C</v>
          </cell>
          <cell r="N894">
            <v>14</v>
          </cell>
          <cell r="O894">
            <v>42</v>
          </cell>
          <cell r="P894" t="str">
            <v>по запросу</v>
          </cell>
        </row>
        <row r="895">
          <cell r="F895" t="str">
            <v>ГП-135413</v>
          </cell>
          <cell r="G895" t="str">
            <v>Цилиндр навивной RWL 150 D 108 T 70</v>
          </cell>
          <cell r="H895" t="str">
            <v>пач.</v>
          </cell>
          <cell r="I895" t="str">
            <v>*</v>
          </cell>
          <cell r="J895" t="str">
            <v>*</v>
          </cell>
          <cell r="K895">
            <v>3</v>
          </cell>
          <cell r="L895">
            <v>3</v>
          </cell>
          <cell r="M895" t="str">
            <v>C</v>
          </cell>
          <cell r="N895">
            <v>14</v>
          </cell>
          <cell r="O895">
            <v>42</v>
          </cell>
          <cell r="P895">
            <v>1704.75</v>
          </cell>
        </row>
        <row r="896">
          <cell r="F896" t="str">
            <v>ГП-135420</v>
          </cell>
          <cell r="G896" t="str">
            <v>Цилиндр навивной RWL 150 D 114 T 70</v>
          </cell>
          <cell r="H896" t="str">
            <v>пач.</v>
          </cell>
          <cell r="I896" t="str">
            <v>*</v>
          </cell>
          <cell r="J896" t="str">
            <v>*</v>
          </cell>
          <cell r="K896">
            <v>3</v>
          </cell>
          <cell r="L896">
            <v>3</v>
          </cell>
          <cell r="M896" t="str">
            <v>C</v>
          </cell>
          <cell r="N896">
            <v>14</v>
          </cell>
          <cell r="O896">
            <v>42</v>
          </cell>
          <cell r="P896">
            <v>1760.24</v>
          </cell>
        </row>
        <row r="897">
          <cell r="F897" t="str">
            <v>ГП-135427</v>
          </cell>
          <cell r="G897" t="str">
            <v>Цилиндр навивной RWL 150 D 133 T 70</v>
          </cell>
          <cell r="H897" t="str">
            <v>пач.</v>
          </cell>
          <cell r="I897" t="str">
            <v>*</v>
          </cell>
          <cell r="J897" t="str">
            <v>*</v>
          </cell>
          <cell r="K897">
            <v>3</v>
          </cell>
          <cell r="L897">
            <v>3</v>
          </cell>
          <cell r="M897" t="str">
            <v>C</v>
          </cell>
          <cell r="N897">
            <v>14</v>
          </cell>
          <cell r="O897">
            <v>42</v>
          </cell>
          <cell r="P897">
            <v>1835.93</v>
          </cell>
        </row>
        <row r="898">
          <cell r="F898" t="str">
            <v>ГП-135039</v>
          </cell>
          <cell r="G898" t="str">
            <v>Цилиндр навивной RWL 150 D 140 T 70</v>
          </cell>
          <cell r="H898" t="str">
            <v>пач.</v>
          </cell>
          <cell r="J898" t="str">
            <v>*</v>
          </cell>
          <cell r="K898">
            <v>3</v>
          </cell>
          <cell r="L898">
            <v>3</v>
          </cell>
          <cell r="M898" t="str">
            <v>C</v>
          </cell>
          <cell r="N898">
            <v>14</v>
          </cell>
          <cell r="O898">
            <v>42</v>
          </cell>
          <cell r="P898" t="str">
            <v>по запросу</v>
          </cell>
        </row>
        <row r="899">
          <cell r="F899" t="str">
            <v>ГП-135434</v>
          </cell>
          <cell r="G899" t="str">
            <v>Цилиндр навивной RWL 150 D 159 T 70</v>
          </cell>
          <cell r="H899" t="str">
            <v>пач.</v>
          </cell>
          <cell r="I899" t="str">
            <v>*</v>
          </cell>
          <cell r="J899" t="str">
            <v>*</v>
          </cell>
          <cell r="K899">
            <v>3</v>
          </cell>
          <cell r="L899">
            <v>3</v>
          </cell>
          <cell r="M899" t="str">
            <v>C</v>
          </cell>
          <cell r="N899">
            <v>14</v>
          </cell>
          <cell r="O899">
            <v>42</v>
          </cell>
          <cell r="P899">
            <v>2032.86</v>
          </cell>
        </row>
        <row r="900">
          <cell r="F900" t="str">
            <v>ГП-135441</v>
          </cell>
          <cell r="G900" t="str">
            <v>Цилиндр навивной RWL 150 D 169 T 70</v>
          </cell>
          <cell r="H900" t="str">
            <v>пач.</v>
          </cell>
          <cell r="I900" t="str">
            <v>*</v>
          </cell>
          <cell r="J900" t="str">
            <v>*</v>
          </cell>
          <cell r="K900">
            <v>2</v>
          </cell>
          <cell r="L900">
            <v>2</v>
          </cell>
          <cell r="M900" t="str">
            <v>C</v>
          </cell>
          <cell r="N900">
            <v>20</v>
          </cell>
          <cell r="O900">
            <v>40</v>
          </cell>
          <cell r="P900">
            <v>2119.81</v>
          </cell>
        </row>
        <row r="901">
          <cell r="F901" t="str">
            <v>ГП-135057</v>
          </cell>
          <cell r="G901" t="str">
            <v>Цилиндр навивной RWL 150 D 194 T 70</v>
          </cell>
          <cell r="H901" t="str">
            <v>пач.</v>
          </cell>
          <cell r="J901" t="str">
            <v>*</v>
          </cell>
          <cell r="K901">
            <v>2</v>
          </cell>
          <cell r="L901">
            <v>2</v>
          </cell>
          <cell r="M901" t="str">
            <v>C</v>
          </cell>
          <cell r="N901">
            <v>20</v>
          </cell>
          <cell r="O901">
            <v>40</v>
          </cell>
          <cell r="P901">
            <v>2308.92</v>
          </cell>
        </row>
        <row r="902">
          <cell r="F902" t="str">
            <v>ГП-135063</v>
          </cell>
          <cell r="G902" t="str">
            <v>Цилиндр навивной RWL 150 D 205 T 70</v>
          </cell>
          <cell r="H902" t="str">
            <v>пач.</v>
          </cell>
          <cell r="J902" t="str">
            <v>*</v>
          </cell>
          <cell r="K902">
            <v>2</v>
          </cell>
          <cell r="L902">
            <v>2</v>
          </cell>
          <cell r="M902" t="str">
            <v>C</v>
          </cell>
          <cell r="N902">
            <v>20</v>
          </cell>
          <cell r="O902">
            <v>40</v>
          </cell>
          <cell r="P902">
            <v>2417.39</v>
          </cell>
        </row>
        <row r="903">
          <cell r="F903" t="str">
            <v>ГП-135068</v>
          </cell>
          <cell r="G903" t="str">
            <v>Цилиндр навивной RWL 150 D 219 T 70</v>
          </cell>
          <cell r="H903" t="str">
            <v>пач.</v>
          </cell>
          <cell r="J903" t="str">
            <v>*</v>
          </cell>
          <cell r="K903">
            <v>2</v>
          </cell>
          <cell r="L903">
            <v>2</v>
          </cell>
          <cell r="M903" t="str">
            <v>C</v>
          </cell>
          <cell r="N903">
            <v>20</v>
          </cell>
          <cell r="O903">
            <v>40</v>
          </cell>
          <cell r="P903">
            <v>2711.43</v>
          </cell>
        </row>
        <row r="904">
          <cell r="F904" t="str">
            <v>ГП-135073</v>
          </cell>
          <cell r="G904" t="str">
            <v>Цилиндр навивной RWL 150 D 245 T 70</v>
          </cell>
          <cell r="H904" t="str">
            <v>пач.</v>
          </cell>
          <cell r="J904" t="str">
            <v>*</v>
          </cell>
          <cell r="K904">
            <v>2</v>
          </cell>
          <cell r="L904">
            <v>2</v>
          </cell>
          <cell r="M904" t="str">
            <v>C</v>
          </cell>
          <cell r="N904">
            <v>20</v>
          </cell>
          <cell r="O904">
            <v>40</v>
          </cell>
          <cell r="P904">
            <v>3159.42</v>
          </cell>
        </row>
        <row r="905">
          <cell r="F905" t="str">
            <v>ГП-261713</v>
          </cell>
          <cell r="G905" t="str">
            <v>Цилиндр навивной RWL 150 D 42 T 80</v>
          </cell>
          <cell r="H905" t="str">
            <v>пач.</v>
          </cell>
          <cell r="J905" t="str">
            <v>*</v>
          </cell>
          <cell r="K905">
            <v>4</v>
          </cell>
          <cell r="L905">
            <v>4</v>
          </cell>
          <cell r="M905" t="str">
            <v>C</v>
          </cell>
          <cell r="N905">
            <v>10</v>
          </cell>
          <cell r="O905">
            <v>40</v>
          </cell>
          <cell r="P905">
            <v>1476.95</v>
          </cell>
        </row>
        <row r="906">
          <cell r="F906" t="str">
            <v>no code</v>
          </cell>
          <cell r="G906" t="str">
            <v>Цилиндр навивной RWL 150 D 45 T 80</v>
          </cell>
          <cell r="H906" t="str">
            <v>пач.</v>
          </cell>
          <cell r="J906" t="str">
            <v>*</v>
          </cell>
          <cell r="K906">
            <v>4</v>
          </cell>
          <cell r="L906">
            <v>4</v>
          </cell>
          <cell r="M906" t="str">
            <v>C</v>
          </cell>
          <cell r="N906">
            <v>10</v>
          </cell>
          <cell r="O906">
            <v>40</v>
          </cell>
          <cell r="P906" t="str">
            <v>по запросу</v>
          </cell>
        </row>
        <row r="907">
          <cell r="F907" t="str">
            <v>no code</v>
          </cell>
          <cell r="G907" t="str">
            <v>Цилиндр навивной RWL 150 D 48 T 80</v>
          </cell>
          <cell r="H907" t="str">
            <v>пач.</v>
          </cell>
          <cell r="J907" t="str">
            <v>*</v>
          </cell>
          <cell r="K907">
            <v>4</v>
          </cell>
          <cell r="L907">
            <v>4</v>
          </cell>
          <cell r="M907" t="str">
            <v>C</v>
          </cell>
          <cell r="N907">
            <v>10</v>
          </cell>
          <cell r="O907">
            <v>40</v>
          </cell>
          <cell r="P907" t="str">
            <v>по запросу</v>
          </cell>
        </row>
        <row r="908">
          <cell r="F908" t="str">
            <v>ГП-135378</v>
          </cell>
          <cell r="G908" t="str">
            <v>Цилиндр навивной RWL 150 D 57 T 80</v>
          </cell>
          <cell r="H908" t="str">
            <v>пач.</v>
          </cell>
          <cell r="I908" t="str">
            <v>*</v>
          </cell>
          <cell r="J908" t="str">
            <v>*</v>
          </cell>
          <cell r="K908">
            <v>4</v>
          </cell>
          <cell r="L908">
            <v>4</v>
          </cell>
          <cell r="M908" t="str">
            <v>C</v>
          </cell>
          <cell r="N908">
            <v>10</v>
          </cell>
          <cell r="O908">
            <v>40</v>
          </cell>
          <cell r="P908">
            <v>1726.66</v>
          </cell>
        </row>
        <row r="909">
          <cell r="F909" t="str">
            <v>ГП-135385</v>
          </cell>
          <cell r="G909" t="str">
            <v>Цилиндр навивной RWL 150 D 60 T 80</v>
          </cell>
          <cell r="H909" t="str">
            <v>пач.</v>
          </cell>
          <cell r="I909" t="str">
            <v>*</v>
          </cell>
          <cell r="J909" t="str">
            <v>*</v>
          </cell>
          <cell r="K909">
            <v>4</v>
          </cell>
          <cell r="L909">
            <v>4</v>
          </cell>
          <cell r="M909" t="str">
            <v>C</v>
          </cell>
          <cell r="N909">
            <v>10</v>
          </cell>
          <cell r="O909">
            <v>40</v>
          </cell>
          <cell r="P909" t="str">
            <v>по запросу</v>
          </cell>
        </row>
        <row r="910">
          <cell r="F910" t="str">
            <v>ГП-135393</v>
          </cell>
          <cell r="G910" t="str">
            <v>Цилиндр навивной RWL 150 D 70 T 80</v>
          </cell>
          <cell r="H910" t="str">
            <v>пач.</v>
          </cell>
          <cell r="I910" t="str">
            <v>*</v>
          </cell>
          <cell r="J910" t="str">
            <v>*</v>
          </cell>
          <cell r="K910">
            <v>4</v>
          </cell>
          <cell r="L910">
            <v>4</v>
          </cell>
          <cell r="M910" t="str">
            <v>C</v>
          </cell>
          <cell r="N910">
            <v>10</v>
          </cell>
          <cell r="O910">
            <v>40</v>
          </cell>
          <cell r="P910" t="str">
            <v>по запросу</v>
          </cell>
        </row>
        <row r="911">
          <cell r="F911" t="str">
            <v>ГП-135400</v>
          </cell>
          <cell r="G911" t="str">
            <v>Цилиндр навивной RWL 150 D 76 T 80</v>
          </cell>
          <cell r="H911" t="str">
            <v>пач.</v>
          </cell>
          <cell r="I911" t="str">
            <v>*</v>
          </cell>
          <cell r="J911" t="str">
            <v>*</v>
          </cell>
          <cell r="K911">
            <v>3</v>
          </cell>
          <cell r="L911">
            <v>3</v>
          </cell>
          <cell r="M911" t="str">
            <v>C</v>
          </cell>
          <cell r="N911">
            <v>14</v>
          </cell>
          <cell r="O911">
            <v>42</v>
          </cell>
          <cell r="P911">
            <v>1842.76</v>
          </cell>
        </row>
        <row r="912">
          <cell r="F912" t="str">
            <v>ГП-135006</v>
          </cell>
          <cell r="G912" t="str">
            <v>Цилиндр навивной RWL 150 D 83 T 80</v>
          </cell>
          <cell r="H912" t="str">
            <v>пач.</v>
          </cell>
          <cell r="J912" t="str">
            <v>*</v>
          </cell>
          <cell r="K912">
            <v>3</v>
          </cell>
          <cell r="L912">
            <v>3</v>
          </cell>
          <cell r="M912" t="str">
            <v>C</v>
          </cell>
          <cell r="N912">
            <v>14</v>
          </cell>
          <cell r="O912">
            <v>42</v>
          </cell>
          <cell r="P912" t="str">
            <v>по запросу</v>
          </cell>
        </row>
        <row r="913">
          <cell r="F913" t="str">
            <v>ГП-135407</v>
          </cell>
          <cell r="G913" t="str">
            <v>Цилиндр навивной RWL 150 D 89 T 80</v>
          </cell>
          <cell r="H913" t="str">
            <v>пач.</v>
          </cell>
          <cell r="I913" t="str">
            <v>*</v>
          </cell>
          <cell r="J913" t="str">
            <v>*</v>
          </cell>
          <cell r="K913">
            <v>3</v>
          </cell>
          <cell r="L913">
            <v>3</v>
          </cell>
          <cell r="M913" t="str">
            <v>C</v>
          </cell>
          <cell r="N913">
            <v>14</v>
          </cell>
          <cell r="O913">
            <v>42</v>
          </cell>
          <cell r="P913">
            <v>1863.11</v>
          </cell>
        </row>
        <row r="914">
          <cell r="F914" t="str">
            <v>ГП-135018</v>
          </cell>
          <cell r="G914" t="str">
            <v>Цилиндр навивной RWL 150 D 102 T 80</v>
          </cell>
          <cell r="H914" t="str">
            <v>пач.</v>
          </cell>
          <cell r="J914" t="str">
            <v>*</v>
          </cell>
          <cell r="K914">
            <v>3</v>
          </cell>
          <cell r="L914">
            <v>3</v>
          </cell>
          <cell r="M914" t="str">
            <v>C</v>
          </cell>
          <cell r="N914">
            <v>14</v>
          </cell>
          <cell r="O914">
            <v>42</v>
          </cell>
          <cell r="P914" t="str">
            <v>по запросу</v>
          </cell>
        </row>
        <row r="915">
          <cell r="F915" t="str">
            <v>ГП-135414</v>
          </cell>
          <cell r="G915" t="str">
            <v>Цилиндр навивной RWL 150 D 108 T 80</v>
          </cell>
          <cell r="H915" t="str">
            <v>пач.</v>
          </cell>
          <cell r="I915" t="str">
            <v>*</v>
          </cell>
          <cell r="J915" t="str">
            <v>*</v>
          </cell>
          <cell r="K915">
            <v>3</v>
          </cell>
          <cell r="L915">
            <v>3</v>
          </cell>
          <cell r="M915" t="str">
            <v>C</v>
          </cell>
          <cell r="N915">
            <v>14</v>
          </cell>
          <cell r="O915">
            <v>42</v>
          </cell>
          <cell r="P915">
            <v>1944.5</v>
          </cell>
        </row>
        <row r="916">
          <cell r="F916" t="str">
            <v>ГП-135421</v>
          </cell>
          <cell r="G916" t="str">
            <v>Цилиндр навивной RWL 150 D 114 T 80</v>
          </cell>
          <cell r="H916" t="str">
            <v>пач.</v>
          </cell>
          <cell r="I916" t="str">
            <v>*</v>
          </cell>
          <cell r="J916" t="str">
            <v>*</v>
          </cell>
          <cell r="K916">
            <v>3</v>
          </cell>
          <cell r="L916">
            <v>3</v>
          </cell>
          <cell r="M916" t="str">
            <v>C</v>
          </cell>
          <cell r="N916">
            <v>14</v>
          </cell>
          <cell r="O916">
            <v>42</v>
          </cell>
          <cell r="P916">
            <v>2004.84</v>
          </cell>
        </row>
        <row r="917">
          <cell r="F917" t="str">
            <v>ГП-135428</v>
          </cell>
          <cell r="G917" t="str">
            <v>Цилиндр навивной RWL 150 D 133 T 80</v>
          </cell>
          <cell r="H917" t="str">
            <v>пач.</v>
          </cell>
          <cell r="I917" t="str">
            <v>*</v>
          </cell>
          <cell r="J917" t="str">
            <v>*</v>
          </cell>
          <cell r="K917">
            <v>3</v>
          </cell>
          <cell r="L917">
            <v>3</v>
          </cell>
          <cell r="M917" t="str">
            <v>C</v>
          </cell>
          <cell r="N917">
            <v>14</v>
          </cell>
          <cell r="O917">
            <v>42</v>
          </cell>
          <cell r="P917">
            <v>2074.41</v>
          </cell>
        </row>
        <row r="918">
          <cell r="F918" t="str">
            <v>ГП-135040</v>
          </cell>
          <cell r="G918" t="str">
            <v>Цилиндр навивной RWL 150 D 140 T 80</v>
          </cell>
          <cell r="H918" t="str">
            <v>пач.</v>
          </cell>
          <cell r="J918" t="str">
            <v>*</v>
          </cell>
          <cell r="K918">
            <v>3</v>
          </cell>
          <cell r="L918">
            <v>3</v>
          </cell>
          <cell r="M918" t="str">
            <v>C</v>
          </cell>
          <cell r="N918">
            <v>14</v>
          </cell>
          <cell r="O918">
            <v>42</v>
          </cell>
          <cell r="P918" t="str">
            <v>по запросу</v>
          </cell>
        </row>
        <row r="919">
          <cell r="F919" t="str">
            <v>ГП-135435</v>
          </cell>
          <cell r="G919" t="str">
            <v>Цилиндр навивной RWL 150 D 159 T 80</v>
          </cell>
          <cell r="H919" t="str">
            <v>пач.</v>
          </cell>
          <cell r="I919" t="str">
            <v>*</v>
          </cell>
          <cell r="J919" t="str">
            <v>*</v>
          </cell>
          <cell r="K919">
            <v>2</v>
          </cell>
          <cell r="L919">
            <v>2</v>
          </cell>
          <cell r="M919" t="str">
            <v>C</v>
          </cell>
          <cell r="N919">
            <v>20</v>
          </cell>
          <cell r="O919">
            <v>40</v>
          </cell>
          <cell r="P919">
            <v>2276.31</v>
          </cell>
        </row>
        <row r="920">
          <cell r="F920" t="str">
            <v>ГП-135442</v>
          </cell>
          <cell r="G920" t="str">
            <v>Цилиндр навивной RWL 150 D 169 T 80</v>
          </cell>
          <cell r="H920" t="str">
            <v>пач.</v>
          </cell>
          <cell r="I920" t="str">
            <v>*</v>
          </cell>
          <cell r="J920" t="str">
            <v>*</v>
          </cell>
          <cell r="K920">
            <v>2</v>
          </cell>
          <cell r="L920">
            <v>2</v>
          </cell>
          <cell r="M920" t="str">
            <v>C</v>
          </cell>
          <cell r="N920">
            <v>20</v>
          </cell>
          <cell r="O920">
            <v>40</v>
          </cell>
          <cell r="P920">
            <v>2373.0700000000002</v>
          </cell>
        </row>
        <row r="921">
          <cell r="F921" t="str">
            <v>ГП-135058</v>
          </cell>
          <cell r="G921" t="str">
            <v>Цилиндр навивной RWL 150 D 194 T 80</v>
          </cell>
          <cell r="H921" t="str">
            <v>пач.</v>
          </cell>
          <cell r="J921" t="str">
            <v>*</v>
          </cell>
          <cell r="K921">
            <v>2</v>
          </cell>
          <cell r="L921">
            <v>2</v>
          </cell>
          <cell r="M921" t="str">
            <v>C</v>
          </cell>
          <cell r="N921">
            <v>20</v>
          </cell>
          <cell r="O921">
            <v>40</v>
          </cell>
          <cell r="P921" t="str">
            <v>по запросу</v>
          </cell>
        </row>
        <row r="922">
          <cell r="F922" t="str">
            <v>ГП-135064</v>
          </cell>
          <cell r="G922" t="str">
            <v>Цилиндр навивной RWL 150 D 205 T 80</v>
          </cell>
          <cell r="H922" t="str">
            <v>пач.</v>
          </cell>
          <cell r="J922" t="str">
            <v>*</v>
          </cell>
          <cell r="K922">
            <v>2</v>
          </cell>
          <cell r="L922">
            <v>2</v>
          </cell>
          <cell r="M922" t="str">
            <v>C</v>
          </cell>
          <cell r="N922">
            <v>20</v>
          </cell>
          <cell r="O922">
            <v>40</v>
          </cell>
          <cell r="P922" t="str">
            <v>по запросу</v>
          </cell>
        </row>
        <row r="923">
          <cell r="F923" t="str">
            <v>ГП-135069</v>
          </cell>
          <cell r="G923" t="str">
            <v>Цилиндр навивной RWL 150 D 219 T 80</v>
          </cell>
          <cell r="H923" t="str">
            <v>пач.</v>
          </cell>
          <cell r="J923" t="str">
            <v>*</v>
          </cell>
          <cell r="K923">
            <v>2</v>
          </cell>
          <cell r="L923">
            <v>2</v>
          </cell>
          <cell r="M923" t="str">
            <v>C</v>
          </cell>
          <cell r="N923">
            <v>20</v>
          </cell>
          <cell r="O923">
            <v>40</v>
          </cell>
          <cell r="P923">
            <v>2871.5</v>
          </cell>
        </row>
        <row r="924">
          <cell r="F924" t="str">
            <v>no code</v>
          </cell>
          <cell r="G924" t="str">
            <v>Цилиндр навивной RWL 150 D 245 T 80</v>
          </cell>
          <cell r="H924" t="str">
            <v>пач.</v>
          </cell>
          <cell r="J924" t="str">
            <v>*</v>
          </cell>
          <cell r="K924">
            <v>2</v>
          </cell>
          <cell r="L924">
            <v>2</v>
          </cell>
          <cell r="M924" t="str">
            <v>C</v>
          </cell>
          <cell r="N924">
            <v>20</v>
          </cell>
          <cell r="O924">
            <v>40</v>
          </cell>
          <cell r="P924" t="str">
            <v>по запросу</v>
          </cell>
        </row>
        <row r="925">
          <cell r="F925" t="str">
            <v>no code</v>
          </cell>
          <cell r="G925" t="str">
            <v>Цилиндр навивной RWL 150 D 48 T 90</v>
          </cell>
          <cell r="H925" t="str">
            <v>пач.</v>
          </cell>
          <cell r="J925" t="str">
            <v>*</v>
          </cell>
          <cell r="K925">
            <v>4</v>
          </cell>
          <cell r="L925">
            <v>4</v>
          </cell>
          <cell r="M925" t="str">
            <v>C</v>
          </cell>
          <cell r="N925">
            <v>10</v>
          </cell>
          <cell r="O925">
            <v>40</v>
          </cell>
          <cell r="P925" t="str">
            <v>по запросу</v>
          </cell>
        </row>
        <row r="926">
          <cell r="F926" t="str">
            <v>ГП-134983</v>
          </cell>
          <cell r="G926" t="str">
            <v>Цилиндр навивной RWL 150 D 57 T 90</v>
          </cell>
          <cell r="H926" t="str">
            <v>пач.</v>
          </cell>
          <cell r="J926" t="str">
            <v>*</v>
          </cell>
          <cell r="K926">
            <v>3</v>
          </cell>
          <cell r="L926">
            <v>3</v>
          </cell>
          <cell r="M926" t="str">
            <v>C</v>
          </cell>
          <cell r="N926">
            <v>14</v>
          </cell>
          <cell r="O926">
            <v>42</v>
          </cell>
          <cell r="P926">
            <v>1813.55</v>
          </cell>
        </row>
        <row r="927">
          <cell r="F927" t="str">
            <v>ГП-134989</v>
          </cell>
          <cell r="G927" t="str">
            <v>Цилиндр навивной RWL 150 D 60 T 90</v>
          </cell>
          <cell r="H927" t="str">
            <v>пач.</v>
          </cell>
          <cell r="J927" t="str">
            <v>*</v>
          </cell>
          <cell r="K927">
            <v>3</v>
          </cell>
          <cell r="L927">
            <v>3</v>
          </cell>
          <cell r="M927" t="str">
            <v>C</v>
          </cell>
          <cell r="N927">
            <v>14</v>
          </cell>
          <cell r="O927">
            <v>42</v>
          </cell>
          <cell r="P927" t="str">
            <v>по запросу</v>
          </cell>
        </row>
        <row r="928">
          <cell r="F928" t="str">
            <v>ГП-00007720</v>
          </cell>
          <cell r="G928" t="str">
            <v>Цилиндр навивной RWL 150 D 64 T 90</v>
          </cell>
          <cell r="H928" t="str">
            <v>пач.</v>
          </cell>
          <cell r="J928" t="str">
            <v>*</v>
          </cell>
          <cell r="K928">
            <v>3</v>
          </cell>
          <cell r="L928">
            <v>3</v>
          </cell>
          <cell r="M928" t="str">
            <v>C</v>
          </cell>
          <cell r="N928">
            <v>14</v>
          </cell>
          <cell r="O928">
            <v>42</v>
          </cell>
          <cell r="P928">
            <v>1911.89</v>
          </cell>
        </row>
        <row r="929">
          <cell r="F929" t="str">
            <v>ГП-134995</v>
          </cell>
          <cell r="G929" t="str">
            <v>Цилиндр навивной RWL 150 D 70 T 90</v>
          </cell>
          <cell r="H929" t="str">
            <v>пач.</v>
          </cell>
          <cell r="J929" t="str">
            <v>*</v>
          </cell>
          <cell r="K929">
            <v>3</v>
          </cell>
          <cell r="L929">
            <v>3</v>
          </cell>
          <cell r="M929" t="str">
            <v>C</v>
          </cell>
          <cell r="N929">
            <v>14</v>
          </cell>
          <cell r="O929">
            <v>42</v>
          </cell>
          <cell r="P929" t="str">
            <v>по запросу</v>
          </cell>
        </row>
        <row r="930">
          <cell r="F930" t="str">
            <v>ГП-135001</v>
          </cell>
          <cell r="G930" t="str">
            <v>Цилиндр навивной RWL 150 D 76 T 90</v>
          </cell>
          <cell r="H930" t="str">
            <v>пач.</v>
          </cell>
          <cell r="J930" t="str">
            <v>*</v>
          </cell>
          <cell r="K930">
            <v>3</v>
          </cell>
          <cell r="L930">
            <v>3</v>
          </cell>
          <cell r="M930" t="str">
            <v>C</v>
          </cell>
          <cell r="N930">
            <v>14</v>
          </cell>
          <cell r="O930">
            <v>42</v>
          </cell>
          <cell r="P930" t="str">
            <v>по запросу</v>
          </cell>
        </row>
        <row r="931">
          <cell r="F931" t="str">
            <v>ГП-135007</v>
          </cell>
          <cell r="G931" t="str">
            <v>Цилиндр навивной RWL 150 D 83 T 90</v>
          </cell>
          <cell r="H931" t="str">
            <v>пач.</v>
          </cell>
          <cell r="J931" t="str">
            <v>*</v>
          </cell>
          <cell r="K931">
            <v>3</v>
          </cell>
          <cell r="L931">
            <v>3</v>
          </cell>
          <cell r="M931" t="str">
            <v>C</v>
          </cell>
          <cell r="N931">
            <v>14</v>
          </cell>
          <cell r="O931">
            <v>42</v>
          </cell>
          <cell r="P931">
            <v>2154.66</v>
          </cell>
        </row>
        <row r="932">
          <cell r="F932" t="str">
            <v>ГП-135013</v>
          </cell>
          <cell r="G932" t="str">
            <v>Цилиндр навивной RWL 150 D 89 T 90</v>
          </cell>
          <cell r="H932" t="str">
            <v>пач.</v>
          </cell>
          <cell r="J932" t="str">
            <v>*</v>
          </cell>
          <cell r="K932">
            <v>3</v>
          </cell>
          <cell r="L932">
            <v>3</v>
          </cell>
          <cell r="M932" t="str">
            <v>C</v>
          </cell>
          <cell r="N932">
            <v>14</v>
          </cell>
          <cell r="O932">
            <v>42</v>
          </cell>
          <cell r="P932">
            <v>2281.73</v>
          </cell>
        </row>
        <row r="933">
          <cell r="F933" t="str">
            <v>ГП-135019</v>
          </cell>
          <cell r="G933" t="str">
            <v>Цилиндр навивной RWL 150 D 102 T 90</v>
          </cell>
          <cell r="H933" t="str">
            <v>пач.</v>
          </cell>
          <cell r="J933" t="str">
            <v>*</v>
          </cell>
          <cell r="K933">
            <v>3</v>
          </cell>
          <cell r="L933">
            <v>3</v>
          </cell>
          <cell r="M933" t="str">
            <v>C</v>
          </cell>
          <cell r="N933">
            <v>14</v>
          </cell>
          <cell r="O933">
            <v>42</v>
          </cell>
          <cell r="P933" t="str">
            <v>по запросу</v>
          </cell>
        </row>
        <row r="934">
          <cell r="F934" t="str">
            <v>ГП-135025</v>
          </cell>
          <cell r="G934" t="str">
            <v>Цилиндр навивной RWL 150 D 108 T 90</v>
          </cell>
          <cell r="H934" t="str">
            <v>пач.</v>
          </cell>
          <cell r="J934" t="str">
            <v>*</v>
          </cell>
          <cell r="K934">
            <v>3</v>
          </cell>
          <cell r="L934">
            <v>3</v>
          </cell>
          <cell r="M934" t="str">
            <v>C</v>
          </cell>
          <cell r="N934">
            <v>14</v>
          </cell>
          <cell r="O934">
            <v>42</v>
          </cell>
          <cell r="P934" t="str">
            <v>по запросу</v>
          </cell>
        </row>
        <row r="935">
          <cell r="F935" t="str">
            <v>ГП-135031</v>
          </cell>
          <cell r="G935" t="str">
            <v>Цилиндр навивной RWL 150 D 114 T 90</v>
          </cell>
          <cell r="H935" t="str">
            <v>пач.</v>
          </cell>
          <cell r="J935" t="str">
            <v>*</v>
          </cell>
          <cell r="K935">
            <v>3</v>
          </cell>
          <cell r="L935">
            <v>3</v>
          </cell>
          <cell r="M935" t="str">
            <v>C</v>
          </cell>
          <cell r="N935">
            <v>14</v>
          </cell>
          <cell r="O935">
            <v>42</v>
          </cell>
          <cell r="P935" t="str">
            <v>по запросу</v>
          </cell>
        </row>
        <row r="936">
          <cell r="F936" t="str">
            <v>ГП-135036</v>
          </cell>
          <cell r="G936" t="str">
            <v>Цилиндр навивной RWL 150 D 133 T 90</v>
          </cell>
          <cell r="H936" t="str">
            <v>пач.</v>
          </cell>
          <cell r="J936" t="str">
            <v>*</v>
          </cell>
          <cell r="K936">
            <v>2</v>
          </cell>
          <cell r="L936">
            <v>2</v>
          </cell>
          <cell r="M936" t="str">
            <v>C</v>
          </cell>
          <cell r="N936">
            <v>20</v>
          </cell>
          <cell r="O936">
            <v>40</v>
          </cell>
          <cell r="P936">
            <v>2605</v>
          </cell>
        </row>
        <row r="937">
          <cell r="F937" t="str">
            <v>ГП-135041</v>
          </cell>
          <cell r="G937" t="str">
            <v>Цилиндр навивной RWL 150 D 140 T 90</v>
          </cell>
          <cell r="H937" t="str">
            <v>пач.</v>
          </cell>
          <cell r="J937" t="str">
            <v>*</v>
          </cell>
          <cell r="K937">
            <v>2</v>
          </cell>
          <cell r="L937">
            <v>2</v>
          </cell>
          <cell r="M937" t="str">
            <v>C</v>
          </cell>
          <cell r="N937">
            <v>20</v>
          </cell>
          <cell r="O937">
            <v>40</v>
          </cell>
          <cell r="P937" t="str">
            <v>по запросу</v>
          </cell>
        </row>
        <row r="938">
          <cell r="F938" t="str">
            <v>ГП-135047</v>
          </cell>
          <cell r="G938" t="str">
            <v>Цилиндр навивной RWL 150 D 159 T 90</v>
          </cell>
          <cell r="H938" t="str">
            <v>пач.</v>
          </cell>
          <cell r="J938" t="str">
            <v>*</v>
          </cell>
          <cell r="K938">
            <v>2</v>
          </cell>
          <cell r="L938">
            <v>2</v>
          </cell>
          <cell r="M938" t="str">
            <v>C</v>
          </cell>
          <cell r="N938">
            <v>20</v>
          </cell>
          <cell r="O938">
            <v>40</v>
          </cell>
          <cell r="P938">
            <v>2811.32</v>
          </cell>
        </row>
        <row r="939">
          <cell r="F939" t="str">
            <v>ГП-313170</v>
          </cell>
          <cell r="G939" t="str">
            <v>Цилиндр навивной RWL 150 D 169 T 90</v>
          </cell>
          <cell r="H939" t="str">
            <v>пач.</v>
          </cell>
          <cell r="J939" t="str">
            <v>*</v>
          </cell>
          <cell r="K939">
            <v>2</v>
          </cell>
          <cell r="L939">
            <v>2</v>
          </cell>
          <cell r="M939" t="str">
            <v>C</v>
          </cell>
          <cell r="N939">
            <v>20</v>
          </cell>
          <cell r="O939">
            <v>40</v>
          </cell>
          <cell r="P939" t="str">
            <v>по запросу</v>
          </cell>
        </row>
        <row r="940">
          <cell r="F940" t="str">
            <v>ГП-135059</v>
          </cell>
          <cell r="G940" t="str">
            <v>Цилиндр навивной RWL 150 D 194 T 90</v>
          </cell>
          <cell r="H940" t="str">
            <v>пач.</v>
          </cell>
          <cell r="J940" t="str">
            <v>*</v>
          </cell>
          <cell r="K940">
            <v>2</v>
          </cell>
          <cell r="L940">
            <v>2</v>
          </cell>
          <cell r="M940" t="str">
            <v>C</v>
          </cell>
          <cell r="N940">
            <v>20</v>
          </cell>
          <cell r="O940">
            <v>40</v>
          </cell>
          <cell r="P940">
            <v>3022.33</v>
          </cell>
        </row>
        <row r="941">
          <cell r="F941" t="str">
            <v>ГП-135065</v>
          </cell>
          <cell r="G941" t="str">
            <v>Цилиндр навивной RWL 150 D 205 T 90</v>
          </cell>
          <cell r="H941" t="str">
            <v>пач.</v>
          </cell>
          <cell r="J941" t="str">
            <v>*</v>
          </cell>
          <cell r="K941">
            <v>2</v>
          </cell>
          <cell r="L941">
            <v>2</v>
          </cell>
          <cell r="M941" t="str">
            <v>C</v>
          </cell>
          <cell r="N941">
            <v>20</v>
          </cell>
          <cell r="O941">
            <v>40</v>
          </cell>
          <cell r="P941" t="str">
            <v>по запросу</v>
          </cell>
        </row>
        <row r="942">
          <cell r="F942" t="str">
            <v>ГП-255201</v>
          </cell>
          <cell r="G942" t="str">
            <v>Цилиндр навивной RWL 150 D 219 T 90</v>
          </cell>
          <cell r="H942" t="str">
            <v>пач.</v>
          </cell>
          <cell r="J942" t="str">
            <v>*</v>
          </cell>
          <cell r="K942">
            <v>2</v>
          </cell>
          <cell r="L942">
            <v>2</v>
          </cell>
          <cell r="M942" t="str">
            <v>C</v>
          </cell>
          <cell r="N942">
            <v>20</v>
          </cell>
          <cell r="O942">
            <v>40</v>
          </cell>
          <cell r="P942">
            <v>3305.68</v>
          </cell>
        </row>
        <row r="943">
          <cell r="F943" t="str">
            <v>ГП-135074</v>
          </cell>
          <cell r="G943" t="str">
            <v>Цилиндр навивной RWL 150 D 245 T 90</v>
          </cell>
          <cell r="H943" t="str">
            <v>пач.</v>
          </cell>
          <cell r="J943" t="str">
            <v>*</v>
          </cell>
          <cell r="K943">
            <v>2</v>
          </cell>
          <cell r="L943">
            <v>2</v>
          </cell>
          <cell r="M943" t="str">
            <v>C</v>
          </cell>
          <cell r="N943">
            <v>20</v>
          </cell>
          <cell r="O943">
            <v>40</v>
          </cell>
          <cell r="P943">
            <v>3495.96</v>
          </cell>
        </row>
        <row r="944">
          <cell r="F944" t="str">
            <v>ГП-276667</v>
          </cell>
          <cell r="G944" t="str">
            <v>Цилиндр навивной RWL 150 D 42 T 100</v>
          </cell>
          <cell r="H944" t="str">
            <v>пач.</v>
          </cell>
          <cell r="J944" t="str">
            <v>*</v>
          </cell>
          <cell r="K944">
            <v>3</v>
          </cell>
          <cell r="L944">
            <v>3</v>
          </cell>
          <cell r="M944" t="str">
            <v>C</v>
          </cell>
          <cell r="N944">
            <v>14</v>
          </cell>
          <cell r="O944">
            <v>42</v>
          </cell>
          <cell r="P944">
            <v>1909.5</v>
          </cell>
        </row>
        <row r="945">
          <cell r="F945" t="str">
            <v>ГП-276340</v>
          </cell>
          <cell r="G945" t="str">
            <v>Цилиндр навивной RWL 150 D 45 T 100</v>
          </cell>
          <cell r="H945" t="str">
            <v>пач.</v>
          </cell>
          <cell r="J945" t="str">
            <v>*</v>
          </cell>
          <cell r="K945">
            <v>3</v>
          </cell>
          <cell r="L945">
            <v>3</v>
          </cell>
          <cell r="M945" t="str">
            <v>C</v>
          </cell>
          <cell r="N945">
            <v>14</v>
          </cell>
          <cell r="O945">
            <v>42</v>
          </cell>
          <cell r="P945">
            <v>1950.48</v>
          </cell>
        </row>
        <row r="946">
          <cell r="F946" t="str">
            <v>no code</v>
          </cell>
          <cell r="G946" t="str">
            <v>Цилиндр навивной RWL 150 D 48 T 100</v>
          </cell>
          <cell r="H946" t="str">
            <v>пач.</v>
          </cell>
          <cell r="J946" t="str">
            <v>*</v>
          </cell>
          <cell r="K946">
            <v>3</v>
          </cell>
          <cell r="L946">
            <v>3</v>
          </cell>
          <cell r="M946" t="str">
            <v>C</v>
          </cell>
          <cell r="N946">
            <v>14</v>
          </cell>
          <cell r="O946">
            <v>42</v>
          </cell>
          <cell r="P946" t="str">
            <v>по запросу</v>
          </cell>
        </row>
        <row r="947">
          <cell r="F947" t="str">
            <v>ГП-134984</v>
          </cell>
          <cell r="G947" t="str">
            <v>Цилиндр навивной RWL 150 D 57 T 100</v>
          </cell>
          <cell r="H947" t="str">
            <v>пач.</v>
          </cell>
          <cell r="J947" t="str">
            <v>*</v>
          </cell>
          <cell r="K947">
            <v>3</v>
          </cell>
          <cell r="L947">
            <v>3</v>
          </cell>
          <cell r="M947" t="str">
            <v>C</v>
          </cell>
          <cell r="N947">
            <v>14</v>
          </cell>
          <cell r="O947">
            <v>42</v>
          </cell>
          <cell r="P947">
            <v>2147.12</v>
          </cell>
        </row>
        <row r="948">
          <cell r="F948" t="str">
            <v>ГП-134990</v>
          </cell>
          <cell r="G948" t="str">
            <v>Цилиндр навивной RWL 150 D 60 T 100</v>
          </cell>
          <cell r="H948" t="str">
            <v>пач.</v>
          </cell>
          <cell r="J948" t="str">
            <v>*</v>
          </cell>
          <cell r="K948">
            <v>3</v>
          </cell>
          <cell r="L948">
            <v>3</v>
          </cell>
          <cell r="M948" t="str">
            <v>C</v>
          </cell>
          <cell r="N948">
            <v>14</v>
          </cell>
          <cell r="O948">
            <v>42</v>
          </cell>
          <cell r="P948">
            <v>2266.92</v>
          </cell>
        </row>
        <row r="949">
          <cell r="F949" t="str">
            <v>ГП-134996</v>
          </cell>
          <cell r="G949" t="str">
            <v>Цилиндр навивной RWL 150 D 70 T 100</v>
          </cell>
          <cell r="H949" t="str">
            <v>пач.</v>
          </cell>
          <cell r="J949" t="str">
            <v>*</v>
          </cell>
          <cell r="K949">
            <v>3</v>
          </cell>
          <cell r="L949">
            <v>3</v>
          </cell>
          <cell r="M949" t="str">
            <v>C</v>
          </cell>
          <cell r="N949">
            <v>14</v>
          </cell>
          <cell r="O949">
            <v>42</v>
          </cell>
          <cell r="P949" t="str">
            <v>по запросу</v>
          </cell>
        </row>
        <row r="950">
          <cell r="F950" t="str">
            <v>ГП-135002</v>
          </cell>
          <cell r="G950" t="str">
            <v>Цилиндр навивной RWL 150 D 76 T 100</v>
          </cell>
          <cell r="H950" t="str">
            <v>пач.</v>
          </cell>
          <cell r="J950" t="str">
            <v>*</v>
          </cell>
          <cell r="K950">
            <v>3</v>
          </cell>
          <cell r="L950">
            <v>3</v>
          </cell>
          <cell r="M950" t="str">
            <v>C</v>
          </cell>
          <cell r="N950">
            <v>14</v>
          </cell>
          <cell r="O950">
            <v>42</v>
          </cell>
          <cell r="P950">
            <v>2433.83</v>
          </cell>
        </row>
        <row r="951">
          <cell r="F951" t="str">
            <v>ГП-135008</v>
          </cell>
          <cell r="G951" t="str">
            <v>Цилиндр навивной RWL 150 D 83 T 100</v>
          </cell>
          <cell r="H951" t="str">
            <v>пач.</v>
          </cell>
          <cell r="J951" t="str">
            <v>*</v>
          </cell>
          <cell r="K951">
            <v>3</v>
          </cell>
          <cell r="L951">
            <v>3</v>
          </cell>
          <cell r="M951" t="str">
            <v>C</v>
          </cell>
          <cell r="N951">
            <v>14</v>
          </cell>
          <cell r="O951">
            <v>42</v>
          </cell>
          <cell r="P951">
            <v>2476.4</v>
          </cell>
        </row>
        <row r="952">
          <cell r="F952" t="str">
            <v>ГП-135014</v>
          </cell>
          <cell r="G952" t="str">
            <v>Цилиндр навивной RWL 150 D 89 T 100</v>
          </cell>
          <cell r="H952" t="str">
            <v>пач.</v>
          </cell>
          <cell r="J952" t="str">
            <v>*</v>
          </cell>
          <cell r="K952">
            <v>3</v>
          </cell>
          <cell r="L952">
            <v>3</v>
          </cell>
          <cell r="M952" t="str">
            <v>C</v>
          </cell>
          <cell r="N952">
            <v>14</v>
          </cell>
          <cell r="O952">
            <v>42</v>
          </cell>
          <cell r="P952">
            <v>2515.5</v>
          </cell>
        </row>
        <row r="953">
          <cell r="F953" t="str">
            <v>ГП-135020</v>
          </cell>
          <cell r="G953" t="str">
            <v>Цилиндр навивной RWL 150 D 102 T 100</v>
          </cell>
          <cell r="H953" t="str">
            <v>пач.</v>
          </cell>
          <cell r="J953" t="str">
            <v>*</v>
          </cell>
          <cell r="K953">
            <v>3</v>
          </cell>
          <cell r="L953">
            <v>3</v>
          </cell>
          <cell r="M953" t="str">
            <v>C</v>
          </cell>
          <cell r="N953">
            <v>14</v>
          </cell>
          <cell r="O953">
            <v>42</v>
          </cell>
          <cell r="P953">
            <v>2540.94</v>
          </cell>
        </row>
        <row r="954">
          <cell r="F954" t="str">
            <v>ГП-135026</v>
          </cell>
          <cell r="G954" t="str">
            <v>Цилиндр навивной RWL 150 D 108 T 100</v>
          </cell>
          <cell r="H954" t="str">
            <v>пач.</v>
          </cell>
          <cell r="J954" t="str">
            <v>*</v>
          </cell>
          <cell r="K954">
            <v>2</v>
          </cell>
          <cell r="L954">
            <v>2</v>
          </cell>
          <cell r="M954" t="str">
            <v>C</v>
          </cell>
          <cell r="N954">
            <v>20</v>
          </cell>
          <cell r="O954">
            <v>40</v>
          </cell>
          <cell r="P954">
            <v>2573.42</v>
          </cell>
        </row>
        <row r="955">
          <cell r="F955" t="str">
            <v>ГП-135032</v>
          </cell>
          <cell r="G955" t="str">
            <v>Цилиндр навивной RWL 150 D 114 T 100</v>
          </cell>
          <cell r="H955" t="str">
            <v>пач.</v>
          </cell>
          <cell r="J955" t="str">
            <v>*</v>
          </cell>
          <cell r="K955">
            <v>2</v>
          </cell>
          <cell r="L955">
            <v>2</v>
          </cell>
          <cell r="M955" t="str">
            <v>C</v>
          </cell>
          <cell r="N955">
            <v>20</v>
          </cell>
          <cell r="O955">
            <v>40</v>
          </cell>
          <cell r="P955">
            <v>2699.35</v>
          </cell>
        </row>
        <row r="956">
          <cell r="F956" t="str">
            <v>ГП-135037</v>
          </cell>
          <cell r="G956" t="str">
            <v>Цилиндр навивной RWL 150 D 133 T 100</v>
          </cell>
          <cell r="H956" t="str">
            <v>пач.</v>
          </cell>
          <cell r="J956" t="str">
            <v>*</v>
          </cell>
          <cell r="K956">
            <v>2</v>
          </cell>
          <cell r="L956">
            <v>2</v>
          </cell>
          <cell r="M956" t="str">
            <v>C</v>
          </cell>
          <cell r="N956">
            <v>20</v>
          </cell>
          <cell r="O956">
            <v>40</v>
          </cell>
          <cell r="P956">
            <v>2807.62</v>
          </cell>
        </row>
        <row r="957">
          <cell r="F957" t="str">
            <v>ГП-135048</v>
          </cell>
          <cell r="G957" t="str">
            <v>Цилиндр навивной RWL 150 D 159 T 100</v>
          </cell>
          <cell r="H957" t="str">
            <v>пач.</v>
          </cell>
          <cell r="J957" t="str">
            <v>*</v>
          </cell>
          <cell r="K957">
            <v>2</v>
          </cell>
          <cell r="L957">
            <v>2</v>
          </cell>
          <cell r="M957" t="str">
            <v>C</v>
          </cell>
          <cell r="N957">
            <v>20</v>
          </cell>
          <cell r="O957">
            <v>40</v>
          </cell>
          <cell r="P957">
            <v>3045.81</v>
          </cell>
        </row>
        <row r="958">
          <cell r="F958" t="str">
            <v>ГП-283246</v>
          </cell>
          <cell r="G958" t="str">
            <v>Цилиндр навивной RWL 150 D 169 T 100</v>
          </cell>
          <cell r="H958" t="str">
            <v>пач.</v>
          </cell>
          <cell r="J958" t="str">
            <v>*</v>
          </cell>
          <cell r="K958">
            <v>2</v>
          </cell>
          <cell r="L958">
            <v>2</v>
          </cell>
          <cell r="M958" t="str">
            <v>C</v>
          </cell>
          <cell r="N958">
            <v>20</v>
          </cell>
          <cell r="O958">
            <v>40</v>
          </cell>
          <cell r="P958">
            <v>3191.65</v>
          </cell>
        </row>
        <row r="959">
          <cell r="F959" t="str">
            <v>ГП-135070</v>
          </cell>
          <cell r="G959" t="str">
            <v>Цилиндр навивной RWL 150 D 219 T 100</v>
          </cell>
          <cell r="H959" t="str">
            <v>пач.</v>
          </cell>
          <cell r="J959" t="str">
            <v>*</v>
          </cell>
          <cell r="K959">
            <v>2</v>
          </cell>
          <cell r="L959">
            <v>2</v>
          </cell>
          <cell r="M959" t="str">
            <v>C</v>
          </cell>
          <cell r="N959">
            <v>20</v>
          </cell>
          <cell r="O959">
            <v>40</v>
          </cell>
          <cell r="P959">
            <v>3773.89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wl.r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3"/>
  <sheetViews>
    <sheetView showGridLines="0" tabSelected="1" view="pageBreakPreview" zoomScale="70" zoomScaleNormal="90" zoomScaleSheetLayoutView="70" workbookViewId="0">
      <selection activeCell="J46" sqref="J46"/>
    </sheetView>
  </sheetViews>
  <sheetFormatPr defaultColWidth="9.140625" defaultRowHeight="12.75" x14ac:dyDescent="0.2"/>
  <cols>
    <col min="1" max="1" width="60.42578125" style="98" customWidth="1"/>
    <col min="2" max="2" width="78.42578125" style="98" customWidth="1"/>
    <col min="3" max="3" width="18.140625" style="98" customWidth="1"/>
    <col min="4" max="4" width="44.140625" style="98" customWidth="1"/>
    <col min="5" max="16384" width="9.140625" style="97"/>
  </cols>
  <sheetData>
    <row r="1" spans="1:5" ht="23.25" x14ac:dyDescent="0.35">
      <c r="A1" s="450" t="s">
        <v>42</v>
      </c>
      <c r="B1" s="450"/>
      <c r="C1" s="450"/>
      <c r="D1" s="450"/>
    </row>
    <row r="2" spans="1:5" ht="23.25" x14ac:dyDescent="0.35">
      <c r="A2" s="451" t="s">
        <v>294</v>
      </c>
      <c r="B2" s="451"/>
      <c r="C2" s="451"/>
      <c r="D2" s="451"/>
    </row>
    <row r="4" spans="1:5" ht="26.25" x14ac:dyDescent="0.2">
      <c r="A4" s="453" t="s">
        <v>87</v>
      </c>
      <c r="B4" s="453"/>
      <c r="C4" s="453"/>
      <c r="D4" s="453"/>
    </row>
    <row r="6" spans="1:5" ht="18.75" x14ac:dyDescent="0.2">
      <c r="A6" s="452" t="s">
        <v>2739</v>
      </c>
      <c r="B6" s="452"/>
      <c r="C6" s="452"/>
      <c r="D6" s="452"/>
    </row>
    <row r="9" spans="1:5" ht="13.5" thickBot="1" x14ac:dyDescent="0.25"/>
    <row r="10" spans="1:5" ht="24" thickBot="1" x14ac:dyDescent="0.25">
      <c r="A10" s="447" t="s">
        <v>54</v>
      </c>
      <c r="B10" s="448"/>
      <c r="C10" s="448"/>
      <c r="D10" s="449"/>
    </row>
    <row r="12" spans="1:5" ht="12" customHeight="1" thickBot="1" x14ac:dyDescent="0.25"/>
    <row r="13" spans="1:5" s="99" customFormat="1" ht="22.5" customHeight="1" thickBot="1" x14ac:dyDescent="0.4">
      <c r="A13" s="119" t="s">
        <v>88</v>
      </c>
      <c r="B13" s="120" t="s">
        <v>27</v>
      </c>
      <c r="C13" s="121"/>
      <c r="D13" s="121"/>
    </row>
    <row r="14" spans="1:5" s="100" customFormat="1" ht="15.75" customHeight="1" x14ac:dyDescent="0.25">
      <c r="A14" s="122" t="s">
        <v>1283</v>
      </c>
      <c r="B14" s="123" t="s">
        <v>1279</v>
      </c>
      <c r="C14" s="134" t="s">
        <v>53</v>
      </c>
      <c r="D14" s="136" t="s">
        <v>137</v>
      </c>
    </row>
    <row r="15" spans="1:5" s="100" customFormat="1" ht="15.75" customHeight="1" x14ac:dyDescent="0.25">
      <c r="A15" s="124" t="s">
        <v>1283</v>
      </c>
      <c r="B15" s="125" t="s">
        <v>1280</v>
      </c>
      <c r="C15" s="105" t="s">
        <v>53</v>
      </c>
      <c r="D15" s="137" t="s">
        <v>137</v>
      </c>
    </row>
    <row r="16" spans="1:5" s="102" customFormat="1" ht="15.75" x14ac:dyDescent="0.25">
      <c r="A16" s="124" t="s">
        <v>1283</v>
      </c>
      <c r="B16" s="125" t="s">
        <v>1281</v>
      </c>
      <c r="C16" s="135" t="s">
        <v>53</v>
      </c>
      <c r="D16" s="137" t="s">
        <v>137</v>
      </c>
      <c r="E16" s="101"/>
    </row>
    <row r="17" spans="1:4" s="100" customFormat="1" ht="15.75" customHeight="1" x14ac:dyDescent="0.25">
      <c r="A17" s="124" t="s">
        <v>1283</v>
      </c>
      <c r="B17" s="125" t="s">
        <v>1282</v>
      </c>
      <c r="C17" s="135" t="s">
        <v>53</v>
      </c>
      <c r="D17" s="137" t="s">
        <v>137</v>
      </c>
    </row>
    <row r="18" spans="1:4" s="100" customFormat="1" ht="15.75" customHeight="1" x14ac:dyDescent="0.25">
      <c r="A18" s="124" t="s">
        <v>1283</v>
      </c>
      <c r="B18" s="125" t="s">
        <v>1284</v>
      </c>
      <c r="C18" s="135" t="s">
        <v>53</v>
      </c>
      <c r="D18" s="137" t="s">
        <v>137</v>
      </c>
    </row>
    <row r="19" spans="1:4" s="100" customFormat="1" ht="15.75" customHeight="1" x14ac:dyDescent="0.25">
      <c r="A19" s="124" t="s">
        <v>1283</v>
      </c>
      <c r="B19" s="125" t="s">
        <v>1285</v>
      </c>
      <c r="C19" s="135" t="s">
        <v>53</v>
      </c>
      <c r="D19" s="137" t="s">
        <v>137</v>
      </c>
    </row>
    <row r="20" spans="1:4" s="100" customFormat="1" ht="15.75" customHeight="1" x14ac:dyDescent="0.25">
      <c r="A20" s="124" t="s">
        <v>1283</v>
      </c>
      <c r="B20" s="125" t="s">
        <v>1287</v>
      </c>
      <c r="C20" s="135" t="s">
        <v>53</v>
      </c>
      <c r="D20" s="137" t="s">
        <v>137</v>
      </c>
    </row>
    <row r="21" spans="1:4" s="100" customFormat="1" ht="15.75" customHeight="1" x14ac:dyDescent="0.25">
      <c r="A21" s="124" t="s">
        <v>1283</v>
      </c>
      <c r="B21" s="125" t="s">
        <v>1288</v>
      </c>
      <c r="C21" s="135" t="s">
        <v>53</v>
      </c>
      <c r="D21" s="137" t="s">
        <v>137</v>
      </c>
    </row>
    <row r="22" spans="1:4" s="100" customFormat="1" ht="15.75" customHeight="1" thickBot="1" x14ac:dyDescent="0.3">
      <c r="A22" s="126" t="s">
        <v>1283</v>
      </c>
      <c r="B22" s="127" t="s">
        <v>1286</v>
      </c>
      <c r="C22" s="218" t="s">
        <v>53</v>
      </c>
      <c r="D22" s="138" t="s">
        <v>137</v>
      </c>
    </row>
    <row r="23" spans="1:4" s="100" customFormat="1" ht="15.75" customHeight="1" thickBot="1" x14ac:dyDescent="0.3">
      <c r="A23" s="124" t="s">
        <v>277</v>
      </c>
      <c r="B23" s="125" t="s">
        <v>1371</v>
      </c>
      <c r="C23" s="218" t="s">
        <v>53</v>
      </c>
      <c r="D23" s="283" t="s">
        <v>137</v>
      </c>
    </row>
    <row r="24" spans="1:4" s="100" customFormat="1" ht="15.75" customHeight="1" x14ac:dyDescent="0.25">
      <c r="A24" s="122" t="s">
        <v>90</v>
      </c>
      <c r="B24" s="123" t="s">
        <v>91</v>
      </c>
      <c r="C24" s="134" t="s">
        <v>53</v>
      </c>
      <c r="D24" s="136" t="s">
        <v>137</v>
      </c>
    </row>
    <row r="25" spans="1:4" s="100" customFormat="1" ht="15.75" customHeight="1" thickBot="1" x14ac:dyDescent="0.3">
      <c r="A25" s="126" t="s">
        <v>90</v>
      </c>
      <c r="B25" s="127" t="s">
        <v>1207</v>
      </c>
      <c r="C25" s="218" t="s">
        <v>53</v>
      </c>
      <c r="D25" s="138" t="s">
        <v>137</v>
      </c>
    </row>
    <row r="26" spans="1:4" s="100" customFormat="1" ht="15.75" customHeight="1" x14ac:dyDescent="0.25">
      <c r="A26" s="139" t="s">
        <v>1211</v>
      </c>
      <c r="B26" s="140" t="s">
        <v>1197</v>
      </c>
      <c r="C26" s="141" t="s">
        <v>53</v>
      </c>
      <c r="D26" s="142" t="s">
        <v>137</v>
      </c>
    </row>
    <row r="27" spans="1:4" s="100" customFormat="1" ht="15.75" customHeight="1" thickBot="1" x14ac:dyDescent="0.3">
      <c r="A27" s="168" t="s">
        <v>1211</v>
      </c>
      <c r="B27" s="169" t="s">
        <v>1198</v>
      </c>
      <c r="C27" s="219" t="s">
        <v>53</v>
      </c>
      <c r="D27" s="220" t="s">
        <v>137</v>
      </c>
    </row>
    <row r="28" spans="1:4" s="100" customFormat="1" ht="15.75" customHeight="1" thickBot="1" x14ac:dyDescent="0.3">
      <c r="A28" s="224" t="s">
        <v>1209</v>
      </c>
      <c r="B28" s="221" t="s">
        <v>1199</v>
      </c>
      <c r="C28" s="222" t="s">
        <v>53</v>
      </c>
      <c r="D28" s="223" t="s">
        <v>137</v>
      </c>
    </row>
    <row r="29" spans="1:4" s="100" customFormat="1" ht="15.75" customHeight="1" x14ac:dyDescent="0.25">
      <c r="A29" s="139" t="s">
        <v>95</v>
      </c>
      <c r="B29" s="140" t="s">
        <v>96</v>
      </c>
      <c r="C29" s="141" t="s">
        <v>53</v>
      </c>
      <c r="D29" s="142" t="s">
        <v>137</v>
      </c>
    </row>
    <row r="30" spans="1:4" s="100" customFormat="1" ht="15.75" customHeight="1" x14ac:dyDescent="0.25">
      <c r="A30" s="124" t="s">
        <v>95</v>
      </c>
      <c r="B30" s="125" t="s">
        <v>1206</v>
      </c>
      <c r="C30" s="135" t="s">
        <v>53</v>
      </c>
      <c r="D30" s="137" t="s">
        <v>137</v>
      </c>
    </row>
    <row r="31" spans="1:4" s="100" customFormat="1" ht="15.75" customHeight="1" x14ac:dyDescent="0.25">
      <c r="A31" s="124" t="s">
        <v>95</v>
      </c>
      <c r="B31" s="125" t="s">
        <v>99</v>
      </c>
      <c r="C31" s="135" t="s">
        <v>53</v>
      </c>
      <c r="D31" s="137" t="s">
        <v>137</v>
      </c>
    </row>
    <row r="32" spans="1:4" s="100" customFormat="1" ht="15.75" customHeight="1" x14ac:dyDescent="0.25">
      <c r="A32" s="124" t="s">
        <v>95</v>
      </c>
      <c r="B32" s="125" t="s">
        <v>1205</v>
      </c>
      <c r="C32" s="135" t="s">
        <v>53</v>
      </c>
      <c r="D32" s="137" t="s">
        <v>137</v>
      </c>
    </row>
    <row r="33" spans="1:4" s="100" customFormat="1" ht="15.75" customHeight="1" x14ac:dyDescent="0.25">
      <c r="A33" s="124" t="s">
        <v>95</v>
      </c>
      <c r="B33" s="125" t="s">
        <v>101</v>
      </c>
      <c r="C33" s="135" t="s">
        <v>53</v>
      </c>
      <c r="D33" s="137" t="s">
        <v>137</v>
      </c>
    </row>
    <row r="34" spans="1:4" s="100" customFormat="1" ht="15.75" customHeight="1" x14ac:dyDescent="0.25">
      <c r="A34" s="124" t="s">
        <v>95</v>
      </c>
      <c r="B34" s="125" t="s">
        <v>1204</v>
      </c>
      <c r="C34" s="135" t="s">
        <v>53</v>
      </c>
      <c r="D34" s="137" t="s">
        <v>137</v>
      </c>
    </row>
    <row r="35" spans="1:4" s="100" customFormat="1" ht="15.75" customHeight="1" x14ac:dyDescent="0.25">
      <c r="A35" s="124" t="s">
        <v>95</v>
      </c>
      <c r="B35" s="125" t="s">
        <v>103</v>
      </c>
      <c r="C35" s="135" t="s">
        <v>53</v>
      </c>
      <c r="D35" s="137" t="s">
        <v>137</v>
      </c>
    </row>
    <row r="36" spans="1:4" s="100" customFormat="1" ht="15.75" customHeight="1" x14ac:dyDescent="0.25">
      <c r="A36" s="124" t="s">
        <v>95</v>
      </c>
      <c r="B36" s="125" t="s">
        <v>1203</v>
      </c>
      <c r="C36" s="135" t="s">
        <v>53</v>
      </c>
      <c r="D36" s="137" t="s">
        <v>137</v>
      </c>
    </row>
    <row r="37" spans="1:4" s="100" customFormat="1" ht="15.75" customHeight="1" x14ac:dyDescent="0.25">
      <c r="A37" s="124" t="s">
        <v>95</v>
      </c>
      <c r="B37" s="125" t="s">
        <v>105</v>
      </c>
      <c r="C37" s="135" t="s">
        <v>53</v>
      </c>
      <c r="D37" s="137" t="s">
        <v>137</v>
      </c>
    </row>
    <row r="38" spans="1:4" s="100" customFormat="1" ht="15.75" customHeight="1" thickBot="1" x14ac:dyDescent="0.3">
      <c r="A38" s="168" t="s">
        <v>95</v>
      </c>
      <c r="B38" s="169" t="s">
        <v>1202</v>
      </c>
      <c r="C38" s="219" t="s">
        <v>53</v>
      </c>
      <c r="D38" s="220" t="s">
        <v>137</v>
      </c>
    </row>
    <row r="39" spans="1:4" s="100" customFormat="1" ht="15.75" customHeight="1" x14ac:dyDescent="0.25">
      <c r="A39" s="122" t="s">
        <v>1210</v>
      </c>
      <c r="B39" s="123" t="s">
        <v>1200</v>
      </c>
      <c r="C39" s="134" t="s">
        <v>53</v>
      </c>
      <c r="D39" s="136" t="s">
        <v>137</v>
      </c>
    </row>
    <row r="40" spans="1:4" s="100" customFormat="1" ht="15.75" customHeight="1" thickBot="1" x14ac:dyDescent="0.3">
      <c r="A40" s="124" t="s">
        <v>1210</v>
      </c>
      <c r="B40" s="125" t="s">
        <v>1201</v>
      </c>
      <c r="C40" s="135" t="s">
        <v>53</v>
      </c>
      <c r="D40" s="137" t="s">
        <v>137</v>
      </c>
    </row>
    <row r="41" spans="1:4" s="100" customFormat="1" ht="15.75" customHeight="1" thickBot="1" x14ac:dyDescent="0.3">
      <c r="A41" s="224" t="s">
        <v>1212</v>
      </c>
      <c r="B41" s="221" t="s">
        <v>1208</v>
      </c>
      <c r="C41" s="222" t="s">
        <v>53</v>
      </c>
      <c r="D41" s="223" t="s">
        <v>137</v>
      </c>
    </row>
    <row r="44" spans="1:4" ht="13.5" thickBot="1" x14ac:dyDescent="0.25"/>
    <row r="45" spans="1:4" ht="16.5" thickBot="1" x14ac:dyDescent="0.3">
      <c r="A45" s="375" t="s">
        <v>2599</v>
      </c>
      <c r="B45" s="373" t="s">
        <v>27</v>
      </c>
      <c r="C45" s="128"/>
      <c r="D45" s="128"/>
    </row>
    <row r="46" spans="1:4" ht="15.75" x14ac:dyDescent="0.2">
      <c r="A46" s="380" t="s">
        <v>1283</v>
      </c>
      <c r="B46" s="382" t="s">
        <v>1279</v>
      </c>
      <c r="C46" s="134" t="s">
        <v>53</v>
      </c>
      <c r="D46" s="136" t="s">
        <v>137</v>
      </c>
    </row>
    <row r="47" spans="1:4" ht="15.75" x14ac:dyDescent="0.2">
      <c r="A47" s="381" t="s">
        <v>1283</v>
      </c>
      <c r="B47" s="383" t="s">
        <v>1280</v>
      </c>
      <c r="C47" s="135" t="s">
        <v>53</v>
      </c>
      <c r="D47" s="137" t="s">
        <v>137</v>
      </c>
    </row>
    <row r="48" spans="1:4" ht="15.75" x14ac:dyDescent="0.2">
      <c r="A48" s="381" t="s">
        <v>1283</v>
      </c>
      <c r="B48" s="383" t="s">
        <v>1281</v>
      </c>
      <c r="C48" s="135" t="s">
        <v>53</v>
      </c>
      <c r="D48" s="137" t="s">
        <v>137</v>
      </c>
    </row>
    <row r="49" spans="1:4" ht="15.75" x14ac:dyDescent="0.2">
      <c r="A49" s="381" t="s">
        <v>1283</v>
      </c>
      <c r="B49" s="384" t="s">
        <v>1284</v>
      </c>
      <c r="C49" s="135" t="s">
        <v>53</v>
      </c>
      <c r="D49" s="137" t="s">
        <v>137</v>
      </c>
    </row>
    <row r="50" spans="1:4" ht="15.75" x14ac:dyDescent="0.2">
      <c r="A50" s="381" t="s">
        <v>1283</v>
      </c>
      <c r="B50" s="383" t="s">
        <v>1285</v>
      </c>
      <c r="C50" s="135" t="s">
        <v>53</v>
      </c>
      <c r="D50" s="137" t="s">
        <v>137</v>
      </c>
    </row>
    <row r="51" spans="1:4" ht="15.75" x14ac:dyDescent="0.2">
      <c r="A51" s="381" t="s">
        <v>1283</v>
      </c>
      <c r="B51" s="384" t="s">
        <v>1287</v>
      </c>
      <c r="C51" s="135" t="s">
        <v>53</v>
      </c>
      <c r="D51" s="137" t="s">
        <v>137</v>
      </c>
    </row>
    <row r="52" spans="1:4" ht="16.5" thickBot="1" x14ac:dyDescent="0.25">
      <c r="A52" s="313" t="s">
        <v>1283</v>
      </c>
      <c r="B52" s="314" t="s">
        <v>1288</v>
      </c>
      <c r="C52" s="133" t="s">
        <v>53</v>
      </c>
      <c r="D52" s="138" t="s">
        <v>137</v>
      </c>
    </row>
    <row r="53" spans="1:4" ht="12" customHeight="1" x14ac:dyDescent="0.2"/>
    <row r="54" spans="1:4" ht="12" customHeight="1" x14ac:dyDescent="0.2"/>
    <row r="55" spans="1:4" ht="12" customHeight="1" thickBot="1" x14ac:dyDescent="0.25"/>
    <row r="56" spans="1:4" s="99" customFormat="1" ht="22.5" customHeight="1" thickBot="1" x14ac:dyDescent="0.4">
      <c r="A56" s="119" t="s">
        <v>2598</v>
      </c>
      <c r="B56" s="373" t="s">
        <v>27</v>
      </c>
      <c r="C56" s="121"/>
      <c r="D56" s="121"/>
    </row>
    <row r="57" spans="1:4" ht="15.75" x14ac:dyDescent="0.2">
      <c r="A57" s="308" t="s">
        <v>1103</v>
      </c>
      <c r="B57" s="309" t="s">
        <v>1179</v>
      </c>
      <c r="C57" s="103" t="s">
        <v>53</v>
      </c>
      <c r="D57" s="136" t="s">
        <v>137</v>
      </c>
    </row>
    <row r="58" spans="1:4" ht="15.75" customHeight="1" x14ac:dyDescent="0.2">
      <c r="A58" s="310" t="s">
        <v>1103</v>
      </c>
      <c r="B58" s="311" t="s">
        <v>1181</v>
      </c>
      <c r="C58" s="104" t="s">
        <v>53</v>
      </c>
      <c r="D58" s="137" t="s">
        <v>137</v>
      </c>
    </row>
    <row r="59" spans="1:4" ht="15.75" customHeight="1" x14ac:dyDescent="0.2">
      <c r="A59" s="310" t="s">
        <v>1104</v>
      </c>
      <c r="B59" s="312" t="s">
        <v>1461</v>
      </c>
      <c r="C59" s="104" t="s">
        <v>53</v>
      </c>
      <c r="D59" s="137" t="s">
        <v>137</v>
      </c>
    </row>
    <row r="60" spans="1:4" ht="15.75" customHeight="1" x14ac:dyDescent="0.2">
      <c r="A60" s="310" t="s">
        <v>1104</v>
      </c>
      <c r="B60" s="312" t="s">
        <v>1178</v>
      </c>
      <c r="C60" s="261" t="s">
        <v>53</v>
      </c>
      <c r="D60" s="262" t="s">
        <v>274</v>
      </c>
    </row>
    <row r="61" spans="1:4" ht="15.75" customHeight="1" thickBot="1" x14ac:dyDescent="0.25">
      <c r="A61" s="313" t="s">
        <v>1103</v>
      </c>
      <c r="B61" s="314" t="s">
        <v>1180</v>
      </c>
      <c r="C61" s="133" t="s">
        <v>53</v>
      </c>
      <c r="D61" s="138" t="s">
        <v>137</v>
      </c>
    </row>
    <row r="62" spans="1:4" ht="15.75" x14ac:dyDescent="0.25">
      <c r="A62" s="128"/>
      <c r="B62" s="128"/>
      <c r="C62" s="128"/>
      <c r="D62" s="128"/>
    </row>
    <row r="63" spans="1:4" ht="15.75" x14ac:dyDescent="0.2">
      <c r="A63" s="376"/>
      <c r="B63" s="377"/>
      <c r="C63" s="378"/>
      <c r="D63" s="379"/>
    </row>
    <row r="64" spans="1:4" ht="16.5" thickBot="1" x14ac:dyDescent="0.3">
      <c r="A64" s="128"/>
      <c r="B64" s="128"/>
      <c r="C64" s="128"/>
      <c r="D64" s="128"/>
    </row>
    <row r="65" spans="1:4" ht="24" thickBot="1" x14ac:dyDescent="0.25">
      <c r="A65" s="447" t="s">
        <v>55</v>
      </c>
      <c r="B65" s="448"/>
      <c r="C65" s="448"/>
      <c r="D65" s="449"/>
    </row>
    <row r="66" spans="1:4" ht="15.75" x14ac:dyDescent="0.25">
      <c r="A66" s="128"/>
      <c r="B66" s="128"/>
      <c r="C66" s="128"/>
      <c r="D66" s="128"/>
    </row>
    <row r="67" spans="1:4" ht="12" customHeight="1" thickBot="1" x14ac:dyDescent="0.3">
      <c r="A67" s="128"/>
      <c r="B67" s="128"/>
      <c r="C67" s="128"/>
      <c r="D67" s="128"/>
    </row>
    <row r="68" spans="1:4" s="99" customFormat="1" ht="22.5" customHeight="1" thickBot="1" x14ac:dyDescent="0.4">
      <c r="A68" s="129" t="s">
        <v>28</v>
      </c>
      <c r="B68" s="130" t="s">
        <v>27</v>
      </c>
      <c r="C68" s="121"/>
      <c r="D68" s="121"/>
    </row>
    <row r="69" spans="1:4" s="100" customFormat="1" ht="15.75" customHeight="1" x14ac:dyDescent="0.25">
      <c r="A69" s="122" t="s">
        <v>1369</v>
      </c>
      <c r="B69" s="123" t="s">
        <v>1413</v>
      </c>
      <c r="C69" s="185" t="s">
        <v>53</v>
      </c>
      <c r="D69" s="121"/>
    </row>
    <row r="70" spans="1:4" s="100" customFormat="1" ht="15.75" customHeight="1" x14ac:dyDescent="0.25">
      <c r="A70" s="124" t="s">
        <v>1369</v>
      </c>
      <c r="B70" s="140" t="s">
        <v>1412</v>
      </c>
      <c r="C70" s="186" t="s">
        <v>53</v>
      </c>
      <c r="D70" s="121"/>
    </row>
    <row r="71" spans="1:4" s="100" customFormat="1" ht="15.75" customHeight="1" thickBot="1" x14ac:dyDescent="0.3">
      <c r="A71" s="168" t="s">
        <v>1369</v>
      </c>
      <c r="B71" s="169" t="s">
        <v>1414</v>
      </c>
      <c r="C71" s="187" t="s">
        <v>53</v>
      </c>
      <c r="D71" s="121"/>
    </row>
    <row r="72" spans="1:4" s="100" customFormat="1" ht="15.75" customHeight="1" x14ac:dyDescent="0.25">
      <c r="A72" s="122" t="s">
        <v>1381</v>
      </c>
      <c r="B72" s="123" t="s">
        <v>1394</v>
      </c>
      <c r="C72" s="185" t="s">
        <v>53</v>
      </c>
      <c r="D72" s="121"/>
    </row>
    <row r="73" spans="1:4" s="100" customFormat="1" ht="15.75" customHeight="1" x14ac:dyDescent="0.25">
      <c r="A73" s="368" t="s">
        <v>72</v>
      </c>
      <c r="B73" s="140" t="s">
        <v>73</v>
      </c>
      <c r="C73" s="186" t="s">
        <v>53</v>
      </c>
      <c r="D73" s="121"/>
    </row>
    <row r="74" spans="1:4" s="100" customFormat="1" ht="15.75" customHeight="1" thickBot="1" x14ac:dyDescent="0.3">
      <c r="A74" s="126" t="s">
        <v>72</v>
      </c>
      <c r="B74" s="366" t="s">
        <v>1448</v>
      </c>
      <c r="C74" s="367" t="s">
        <v>53</v>
      </c>
      <c r="D74" s="121"/>
    </row>
    <row r="75" spans="1:4" ht="15.75" x14ac:dyDescent="0.25">
      <c r="A75" s="128"/>
      <c r="B75" s="128"/>
      <c r="C75" s="121"/>
      <c r="D75" s="121"/>
    </row>
    <row r="76" spans="1:4" ht="15.75" x14ac:dyDescent="0.25">
      <c r="A76" s="128"/>
      <c r="B76" s="128"/>
      <c r="C76" s="128"/>
      <c r="D76" s="131" t="s">
        <v>60</v>
      </c>
    </row>
    <row r="77" spans="1:4" ht="15.75" x14ac:dyDescent="0.25">
      <c r="A77" s="128"/>
      <c r="B77" s="128"/>
      <c r="C77" s="359"/>
      <c r="D77" s="360" t="s">
        <v>1270</v>
      </c>
    </row>
    <row r="78" spans="1:4" ht="15.75" x14ac:dyDescent="0.25">
      <c r="A78" s="128"/>
      <c r="B78" s="128"/>
      <c r="C78" s="359"/>
      <c r="D78" s="360" t="s">
        <v>1269</v>
      </c>
    </row>
    <row r="79" spans="1:4" ht="15.75" x14ac:dyDescent="0.25">
      <c r="A79" s="128"/>
      <c r="B79" s="128"/>
      <c r="C79" s="128"/>
      <c r="D79" s="132" t="s">
        <v>68</v>
      </c>
    </row>
    <row r="80" spans="1:4" ht="15.75" x14ac:dyDescent="0.25">
      <c r="A80" s="128"/>
      <c r="B80" s="128"/>
      <c r="C80" s="128"/>
      <c r="D80" s="132" t="s">
        <v>69</v>
      </c>
    </row>
    <row r="81" spans="1:4" ht="15.75" x14ac:dyDescent="0.25">
      <c r="A81" s="128"/>
      <c r="B81" s="128"/>
      <c r="C81" s="128"/>
      <c r="D81" s="298" t="s">
        <v>295</v>
      </c>
    </row>
    <row r="83" spans="1:4" x14ac:dyDescent="0.2">
      <c r="D83" s="227" t="s">
        <v>141</v>
      </c>
    </row>
  </sheetData>
  <mergeCells count="6">
    <mergeCell ref="A10:D10"/>
    <mergeCell ref="A65:D65"/>
    <mergeCell ref="A1:D1"/>
    <mergeCell ref="A2:D2"/>
    <mergeCell ref="A6:D6"/>
    <mergeCell ref="A4:D4"/>
  </mergeCells>
  <hyperlinks>
    <hyperlink ref="C35" location="'Маты и плиты'!B149" display="Прайс-лист" xr:uid="{00000000-0004-0000-0000-000000000000}"/>
    <hyperlink ref="C36" location="'Маты и плиты'!B152" display="Прайс-лист" xr:uid="{00000000-0004-0000-0000-000001000000}"/>
    <hyperlink ref="C37" location="'Маты и плиты'!B155" display="Прайс-лист" xr:uid="{00000000-0004-0000-0000-000002000000}"/>
    <hyperlink ref="C38" location="'Маты и плиты'!B158" display="Прайс-лист" xr:uid="{00000000-0004-0000-0000-000003000000}"/>
    <hyperlink ref="C39" location="'Маты и плиты'!B160" display="Прайс-лист" xr:uid="{00000000-0004-0000-0000-000004000000}"/>
    <hyperlink ref="C40" location="'Маты и плиты'!B162" display="Прайс-лист" xr:uid="{00000000-0004-0000-0000-000005000000}"/>
    <hyperlink ref="C41" location="'Маты и плиты'!B164" display="Прайс-лист" xr:uid="{00000000-0004-0000-0000-000008000000}"/>
    <hyperlink ref="C14" location="'Маты и плиты'!B23" display="Прайс-лист" xr:uid="{00000000-0004-0000-0000-00000A000000}"/>
    <hyperlink ref="C15" location="'Маты и плиты'!B32" display="Прайс-лист" xr:uid="{00000000-0004-0000-0000-00000B000000}"/>
    <hyperlink ref="C16" location="'Маты и плиты'!B41" display="Прайс-лист" xr:uid="{00000000-0004-0000-0000-00000C000000}"/>
    <hyperlink ref="C18" location="'Маты и плиты'!B59" display="Прайс-лист" xr:uid="{00000000-0004-0000-0000-00000D000000}"/>
    <hyperlink ref="C19" location="'Маты и плиты'!B68" display="Прайс-лист" xr:uid="{00000000-0004-0000-0000-00000E000000}"/>
    <hyperlink ref="C20" location="'Маты и плиты'!B77" display="Прайс-лист" xr:uid="{00000000-0004-0000-0000-00000F000000}"/>
    <hyperlink ref="C21" location="'Маты и плиты'!B86" display="Прайс-лист" xr:uid="{00000000-0004-0000-0000-000010000000}"/>
    <hyperlink ref="C22" location="'Маты и плиты'!B94" display="Прайс-лист" xr:uid="{00000000-0004-0000-0000-000011000000}"/>
    <hyperlink ref="C24" location="'Маты и плиты'!B108" display="Прайс-лист" xr:uid="{00000000-0004-0000-0000-000014000000}"/>
    <hyperlink ref="C17" location="'Маты и плиты'!B50" display="Прайс-лист" xr:uid="{00000000-0004-0000-0000-000015000000}"/>
    <hyperlink ref="C25" location="'Маты и плиты'!B113" display="Прайс-лист" xr:uid="{00000000-0004-0000-0000-000016000000}"/>
    <hyperlink ref="C26" location="'Маты и плиты'!B118" display="Прайс-лист" xr:uid="{00000000-0004-0000-0000-000017000000}"/>
    <hyperlink ref="C27" location="'Маты и плиты'!B123" display="Прайс-лист" xr:uid="{00000000-0004-0000-0000-000018000000}"/>
    <hyperlink ref="C28" location="'Маты и плиты'!B128" display="Прайс-лист" xr:uid="{00000000-0004-0000-0000-000019000000}"/>
    <hyperlink ref="C29" location="'Маты и плиты'!B133" display="Прайс-лист" xr:uid="{00000000-0004-0000-0000-00001A000000}"/>
    <hyperlink ref="C30" location="'Маты и плиты'!B136" display="Прайс-лист" xr:uid="{00000000-0004-0000-0000-00001B000000}"/>
    <hyperlink ref="C31" location="'Маты и плиты'!B138" display="Прайс-лист" xr:uid="{00000000-0004-0000-0000-00001C000000}"/>
    <hyperlink ref="C32" location="'Маты и плиты'!B141" display="Прайс-лист" xr:uid="{00000000-0004-0000-0000-00001D000000}"/>
    <hyperlink ref="C33" location="'Маты и плиты'!B143" display="Прайс-лист" xr:uid="{00000000-0004-0000-0000-00001E000000}"/>
    <hyperlink ref="C34" location="'Маты и плиты'!B146" display="Прайс-лист" xr:uid="{00000000-0004-0000-0000-00001F000000}"/>
    <hyperlink ref="C72" location="'Сопутствующая продукция'!B29" display="Прайс-лист" xr:uid="{00000000-0004-0000-0000-000020000000}"/>
    <hyperlink ref="C73" location="'Сопутствующая продукция'!B31" display="Прайс-лист" xr:uid="{00000000-0004-0000-0000-000022000000}"/>
    <hyperlink ref="D14" location="'Возможности пр-ва'!B13" display="Описание, возможности пр-ва, мин.заказ" xr:uid="{00000000-0004-0000-0000-00002C000000}"/>
    <hyperlink ref="D15" location="'Возможности пр-ва'!B14" display="Описание, возможности пр-ва, мин.заказ" xr:uid="{00000000-0004-0000-0000-00002D000000}"/>
    <hyperlink ref="D16" location="'Возможности пр-ва'!B15" display="Описание, возможности пр-ва, мин.заказ" xr:uid="{00000000-0004-0000-0000-00002E000000}"/>
    <hyperlink ref="D18" location="'Возможности пр-ва'!B17" display="Описание, возможности пр-ва, мин.заказ" xr:uid="{00000000-0004-0000-0000-00002F000000}"/>
    <hyperlink ref="D19" location="'Возможности пр-ва'!B18" display="Описание, возможности пр-ва, мин.заказ" xr:uid="{00000000-0004-0000-0000-000030000000}"/>
    <hyperlink ref="D20" location="'Возможности пр-ва'!B19" display="Описание, возможности пр-ва, мин.заказ" xr:uid="{00000000-0004-0000-0000-000031000000}"/>
    <hyperlink ref="D21" location="'Возможности пр-ва'!B20" display="Описание, возможности пр-ва, мин.заказ" xr:uid="{00000000-0004-0000-0000-000032000000}"/>
    <hyperlink ref="D22" location="'Возможности пр-ва'!B21" display="Описание, возможности пр-ва, мин.заказ" xr:uid="{00000000-0004-0000-0000-000033000000}"/>
    <hyperlink ref="D24" location="'Возможности пр-ва'!B23" display="Описание, возможности пр-ва, мин.заказ" xr:uid="{00000000-0004-0000-0000-000036000000}"/>
    <hyperlink ref="D17" location="'Возможности пр-ва'!B16" display="Описание, возможности пр-ва, мин.заказ" xr:uid="{00000000-0004-0000-0000-000037000000}"/>
    <hyperlink ref="D25" location="'Возможности пр-ва'!B24" display="Описание, возможности пр-ва, мин.заказ" xr:uid="{00000000-0004-0000-0000-000038000000}"/>
    <hyperlink ref="D26" location="'Возможности пр-ва'!B25" display="Описание, возможности пр-ва, мин.заказ" xr:uid="{00000000-0004-0000-0000-000039000000}"/>
    <hyperlink ref="D27" location="'Возможности пр-ва'!B26" display="Описание, возможности пр-ва, мин.заказ" xr:uid="{00000000-0004-0000-0000-00003A000000}"/>
    <hyperlink ref="D28" location="'Возможности пр-ва'!B27" display="Описание, возможности пр-ва, мин.заказ" xr:uid="{00000000-0004-0000-0000-00003B000000}"/>
    <hyperlink ref="D29" location="'Возможности пр-ва'!B28" display="Описание, возможности пр-ва, мин.заказ" xr:uid="{00000000-0004-0000-0000-00003C000000}"/>
    <hyperlink ref="D30" location="'Возможности пр-ва'!B29" display="Описание, возможности пр-ва, мин.заказ" xr:uid="{00000000-0004-0000-0000-00003D000000}"/>
    <hyperlink ref="D31" location="'Возможности пр-ва'!B30" display="Описание, возможности пр-ва, мин.заказ" xr:uid="{00000000-0004-0000-0000-00003E000000}"/>
    <hyperlink ref="D32" location="'Возможности пр-ва'!B31" display="Описание, возможности пр-ва, мин.заказ" xr:uid="{00000000-0004-0000-0000-00003F000000}"/>
    <hyperlink ref="D33" location="'Возможности пр-ва'!B32" display="Описание, возможности пр-ва, мин.заказ" xr:uid="{00000000-0004-0000-0000-000040000000}"/>
    <hyperlink ref="D34" location="'Возможности пр-ва'!B33" display="Описание, возможности пр-ва, мин.заказ" xr:uid="{00000000-0004-0000-0000-000041000000}"/>
    <hyperlink ref="D35" location="'Возможности пр-ва'!B34" display="Описание, возможности пр-ва, мин.заказ" xr:uid="{00000000-0004-0000-0000-000042000000}"/>
    <hyperlink ref="D36" location="'Возможности пр-ва'!B35" display="Описание, возможности пр-ва, мин.заказ" xr:uid="{00000000-0004-0000-0000-000043000000}"/>
    <hyperlink ref="D37" location="'Возможности пр-ва'!B36" display="Описание, возможности пр-ва, мин.заказ" xr:uid="{00000000-0004-0000-0000-000044000000}"/>
    <hyperlink ref="D38" location="'Возможности пр-ва'!B37" display="Описание, возможности пр-ва, мин.заказ" xr:uid="{00000000-0004-0000-0000-000045000000}"/>
    <hyperlink ref="D39" location="'Возможности пр-ва'!B38" display="Описание, возможности пр-ва, мин.заказ" xr:uid="{00000000-0004-0000-0000-000046000000}"/>
    <hyperlink ref="D40" location="'Возможности пр-ва'!B39" display="Описание, возможности пр-ва, мин.заказ" xr:uid="{00000000-0004-0000-0000-000047000000}"/>
    <hyperlink ref="D41" location="'Возможности пр-ва'!B40" display="Описание, возможности пр-ва, мин.заказ" xr:uid="{00000000-0004-0000-0000-00004A000000}"/>
    <hyperlink ref="D81" r:id="rId1" xr:uid="{00000000-0004-0000-0000-00004C000000}"/>
    <hyperlink ref="C69" location="'Сопутствующая продукция'!B17" display="Прайс-лист" xr:uid="{00000000-0004-0000-0000-000050000000}"/>
    <hyperlink ref="C71" location="'Сопутствующая продукция'!B24" display="Прайс-лист" xr:uid="{00000000-0004-0000-0000-000052000000}"/>
    <hyperlink ref="D58" location="'Возможности пр-ва'!B43" display="Описание, возможности пр-ва, мин.заказ" xr:uid="{00000000-0004-0000-0000-000054000000}"/>
    <hyperlink ref="D61" location="'Возможности пр-ва'!B46" display="Описание, возможности пр-ва, мин.заказ" xr:uid="{00000000-0004-0000-0000-000055000000}"/>
    <hyperlink ref="D83" location="Контакты!B1" display="Контакты торговых представителей" xr:uid="{00000000-0004-0000-0000-000056000000}"/>
    <hyperlink ref="D60" location="'Возможности пр-ва'!B45" display="Описание, возможности пр-ва, мин. заказ" xr:uid="{F74B763E-6C1B-473E-9E3F-98D79885DFBE}"/>
    <hyperlink ref="D57" location="'Возможности пр-ва'!B42" display="Описание, возможности пр-ва, мин.заказ" xr:uid="{00000000-0004-0000-0000-000053000000}"/>
    <hyperlink ref="C57" location="Цилиндры!B17" display="Прайс-лист" xr:uid="{BA1339F0-AFFA-4809-90D4-A0E24A59DB13}"/>
    <hyperlink ref="C58" location="Цилиндры!B238" display="Прайс-лист" xr:uid="{EB52CF9F-96B2-479B-B2BF-FA8E37B53F75}"/>
    <hyperlink ref="C60" location="Цилиндры!B667" display="Прайс-лист" xr:uid="{A6031C57-9440-4094-8681-47B61C6114FA}"/>
    <hyperlink ref="C61" location="Цилиндры!B755" display="Прайс-лист" xr:uid="{7470697B-3089-442B-9A79-7EBC5A03F2E3}"/>
    <hyperlink ref="C23" location="'Маты и плиты'!B100" display="Прайс-лист" xr:uid="{5E9C5E8E-85C6-4386-AF9A-254BE473408F}"/>
    <hyperlink ref="D23" location="'Возможности пр-ва'!B22" display="Описание, возможности пр-ва, мин.заказ" xr:uid="{DA4F198B-3420-411D-A486-55F968BD82EB}"/>
    <hyperlink ref="C70" location="'Сопутствующая продукция'!B17" display="Прайс-лист" xr:uid="{06DC12C7-1E87-4210-896C-BDCE6D5B6775}"/>
    <hyperlink ref="C70" location="'Сопутствующая продукция'!B23" display="Прайс-лист" xr:uid="{3EC38E0A-A8A4-4240-BC65-40487A9F5B64}"/>
    <hyperlink ref="C74" location="'Сопутствующая продукция'!B32" display="Прайс-лист" xr:uid="{A50C1564-F574-4B75-8F4B-E746EE4ADBF7}"/>
    <hyperlink ref="D59" location="'Возможности пр-ва'!B44" display="Описание, возможности пр-ва, мин.заказ" xr:uid="{9C037971-73B1-41E6-AB33-785B74F04267}"/>
    <hyperlink ref="C59" location="Цилиндры!B459" display="Прайс-лист" xr:uid="{C803B176-D7DE-4BF5-9301-C093F9EFACF1}"/>
    <hyperlink ref="C46" location="'ВАЙРЕД МАТ (пал.)'!B16" display="Прайс-лист" xr:uid="{F97AA8B9-C802-4E46-9BD5-1EC9B70F0267}"/>
    <hyperlink ref="D46" location="'Возможности пр-ва'!B13" display="Описание, возможности пр-ва, мин.заказ" xr:uid="{585028D6-B653-41AF-B139-DE23FBCB259A}"/>
    <hyperlink ref="C47" location="'ВАЙРЕД МАТ (пал.)'!B25" display="Прайс-лист" xr:uid="{1D2B4F42-8AD4-43BC-B39B-D361442EFC06}"/>
    <hyperlink ref="D47" location="'Возможности пр-ва'!B14" display="Описание, возможности пр-ва, мин.заказ" xr:uid="{C0E708DB-3F6C-4AC9-9109-6AF51C4AABDB}"/>
    <hyperlink ref="C48" location="'ВАЙРЕД МАТ (пал.)'!B34" display="Прайс-лист" xr:uid="{C6471415-B3FC-44D3-B316-14133BDDC658}"/>
    <hyperlink ref="C49" location="'ВАЙРЕД МАТ (пал.)'!B43" display="Прайс-лист" xr:uid="{4CCF3B63-16CA-4168-A107-BC34CA105D43}"/>
    <hyperlink ref="C50" location="'ВАЙРЕД МАТ (пал.)'!B52" display="Прайс-лист" xr:uid="{F8066E69-3E2A-4529-9220-8B2E9073F8ED}"/>
    <hyperlink ref="C51" location="'ВАЙРЕД МАТ (пал.)'!B61" display="Прайс-лист" xr:uid="{BD8F60F2-DE6F-4CA5-908F-8B2BF3A74ED9}"/>
    <hyperlink ref="D48" location="'Возможности пр-ва'!B15" display="Описание, возможности пр-ва, мин.заказ" xr:uid="{78ACBF87-5F02-4C7E-80C9-DAC854EB2B4F}"/>
    <hyperlink ref="D49" location="'Возможности пр-ва'!B17" display="Описание, возможности пр-ва, мин.заказ" xr:uid="{AA0C0FA3-70CB-44A3-9060-B9B899DDA503}"/>
    <hyperlink ref="D50" location="'Возможности пр-ва'!B18" display="Описание, возможности пр-ва, мин.заказ" xr:uid="{BF3A0A63-4203-47CB-98CC-F4EA9BFC2D16}"/>
    <hyperlink ref="D51" location="'Возможности пр-ва'!B19" display="Описание, возможности пр-ва, мин.заказ" xr:uid="{0F1338E6-EEA0-4297-9864-9ADB7F0D5D1E}"/>
    <hyperlink ref="C52" location="'ВАЙРЕД МАТ (пал.)'!B75" display="Прайс-лист" xr:uid="{0DCD1731-C0EE-4FC2-9338-1318657A69F4}"/>
    <hyperlink ref="D52" location="'Возможности пр-ва'!B20" display="Описание, возможности пр-ва, мин.заказ" xr:uid="{7F9B8B25-EA83-4F15-AC78-48312C089B13}"/>
  </hyperlinks>
  <pageMargins left="0.7" right="0.7" top="0.75" bottom="0.75" header="0.3" footer="0.3"/>
  <pageSetup paperSize="9" scale="43" orientation="portrait" r:id="rId2"/>
  <customProperties>
    <customPr name="_pios_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AK171"/>
  <sheetViews>
    <sheetView showGridLines="0" view="pageBreakPreview" zoomScale="70" zoomScaleNormal="80" zoomScaleSheetLayoutView="70" workbookViewId="0">
      <pane xSplit="6" ySplit="22" topLeftCell="G23" activePane="bottomRight" state="frozen"/>
      <selection activeCell="A4" sqref="A4:L4"/>
      <selection pane="topRight" activeCell="A4" sqref="A4:L4"/>
      <selection pane="bottomLeft" activeCell="A4" sqref="A4:L4"/>
      <selection pane="bottomRight" activeCell="AL27" sqref="AL27"/>
    </sheetView>
  </sheetViews>
  <sheetFormatPr defaultColWidth="9.140625" defaultRowHeight="15" outlineLevelCol="1" x14ac:dyDescent="0.25"/>
  <cols>
    <col min="1" max="1" width="42.85546875" style="1" customWidth="1" outlineLevel="1"/>
    <col min="2" max="2" width="23.7109375" style="1" customWidth="1" outlineLevel="1"/>
    <col min="3" max="3" width="11" style="1" customWidth="1" outlineLevel="1"/>
    <col min="4" max="4" width="11.28515625" style="1" customWidth="1" outlineLevel="1"/>
    <col min="5" max="5" width="11.85546875" style="1" customWidth="1" outlineLevel="1"/>
    <col min="6" max="6" width="15" style="331" bestFit="1" customWidth="1"/>
    <col min="7" max="7" width="50.85546875" style="1" customWidth="1"/>
    <col min="8" max="8" width="10" style="5" customWidth="1"/>
    <col min="9" max="12" width="7.5703125" style="1" customWidth="1"/>
    <col min="13" max="13" width="11.28515625" style="1" customWidth="1" outlineLevel="1" collapsed="1"/>
    <col min="14" max="14" width="12.28515625" style="2" customWidth="1" outlineLevel="1"/>
    <col min="15" max="15" width="12.28515625" style="3" customWidth="1" outlineLevel="1"/>
    <col min="16" max="16" width="12.28515625" style="2" customWidth="1" outlineLevel="1"/>
    <col min="17" max="17" width="13.42578125" style="4" customWidth="1" outlineLevel="1"/>
    <col min="18" max="18" width="13.42578125" style="2" customWidth="1" outlineLevel="1"/>
    <col min="19" max="19" width="13.42578125" style="3" customWidth="1" outlineLevel="1"/>
    <col min="20" max="20" width="13.42578125" style="2" customWidth="1" outlineLevel="1"/>
    <col min="21" max="21" width="10" style="1" customWidth="1"/>
    <col min="22" max="22" width="10.28515625" style="1" customWidth="1"/>
    <col min="23" max="23" width="11.28515625" style="1" customWidth="1" outlineLevel="1"/>
    <col min="24" max="24" width="11.7109375" style="3" customWidth="1" outlineLevel="1"/>
    <col min="25" max="25" width="11.28515625" style="1" customWidth="1" outlineLevel="1"/>
    <col min="26" max="29" width="15.42578125" style="2" customWidth="1"/>
    <col min="30" max="30" width="15.42578125" style="1" hidden="1" customWidth="1"/>
    <col min="31" max="31" width="15.5703125" style="1" hidden="1" customWidth="1"/>
    <col min="32" max="32" width="10.140625" style="1" hidden="1" customWidth="1" collapsed="1"/>
    <col min="33" max="33" width="11.42578125" style="1" hidden="1" customWidth="1"/>
    <col min="34" max="34" width="13.5703125" style="1" hidden="1" customWidth="1"/>
    <col min="35" max="35" width="13.42578125" style="1" hidden="1" customWidth="1"/>
    <col min="36" max="36" width="11.85546875" style="1" customWidth="1"/>
    <col min="37" max="16384" width="9.140625" style="1"/>
  </cols>
  <sheetData>
    <row r="1" spans="1:32" ht="23.25" x14ac:dyDescent="0.35">
      <c r="A1" s="456" t="s">
        <v>42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  <c r="R1" s="456"/>
      <c r="S1" s="456"/>
      <c r="T1" s="456"/>
      <c r="U1" s="456"/>
      <c r="V1" s="456"/>
      <c r="W1" s="456"/>
      <c r="X1" s="456"/>
      <c r="Y1" s="456"/>
      <c r="Z1" s="456"/>
      <c r="AA1" s="456"/>
      <c r="AB1" s="456"/>
      <c r="AC1" s="456"/>
    </row>
    <row r="2" spans="1:32" ht="23.25" x14ac:dyDescent="0.35">
      <c r="A2" s="455" t="s">
        <v>294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  <c r="R2" s="455"/>
      <c r="S2" s="455"/>
      <c r="T2" s="455"/>
      <c r="U2" s="455"/>
      <c r="V2" s="455"/>
      <c r="W2" s="455"/>
      <c r="X2" s="455"/>
      <c r="Y2" s="455"/>
      <c r="Z2" s="455"/>
      <c r="AA2" s="455"/>
      <c r="AB2" s="455"/>
      <c r="AC2" s="455"/>
    </row>
    <row r="3" spans="1:32" ht="12.75" customHeight="1" x14ac:dyDescent="0.25">
      <c r="A3" s="82"/>
      <c r="B3" s="82"/>
      <c r="C3" s="82"/>
      <c r="D3" s="82"/>
      <c r="E3" s="82"/>
      <c r="F3" s="325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F3" s="82"/>
    </row>
    <row r="4" spans="1:32" ht="28.5" x14ac:dyDescent="0.25">
      <c r="A4" s="470" t="s">
        <v>246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  <c r="M4" s="470"/>
      <c r="N4" s="470"/>
      <c r="O4" s="470"/>
      <c r="P4" s="470"/>
      <c r="Q4" s="470"/>
      <c r="R4" s="470"/>
      <c r="S4" s="470"/>
      <c r="T4" s="470"/>
      <c r="U4" s="470"/>
      <c r="V4" s="470"/>
      <c r="W4" s="470"/>
      <c r="X4" s="470"/>
      <c r="Y4" s="470"/>
      <c r="Z4" s="470"/>
      <c r="AA4" s="470"/>
      <c r="AB4" s="470"/>
      <c r="AC4" s="470"/>
    </row>
    <row r="5" spans="1:32" ht="12.75" customHeight="1" x14ac:dyDescent="0.25">
      <c r="A5" s="82"/>
      <c r="B5" s="82"/>
      <c r="C5" s="82"/>
      <c r="D5" s="82"/>
      <c r="E5" s="82"/>
      <c r="F5" s="325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F5" s="82"/>
    </row>
    <row r="6" spans="1:32" ht="18.75" x14ac:dyDescent="0.25">
      <c r="A6" s="454" t="s">
        <v>2740</v>
      </c>
      <c r="B6" s="454"/>
      <c r="C6" s="454"/>
      <c r="D6" s="454"/>
      <c r="E6" s="454"/>
      <c r="F6" s="454"/>
      <c r="G6" s="454"/>
      <c r="H6" s="454"/>
      <c r="I6" s="454"/>
      <c r="J6" s="454"/>
      <c r="K6" s="454"/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4"/>
      <c r="AA6" s="454"/>
      <c r="AB6" s="454"/>
      <c r="AC6" s="454"/>
    </row>
    <row r="7" spans="1:32" ht="12.75" customHeight="1" x14ac:dyDescent="0.25">
      <c r="A7" s="82"/>
      <c r="B7" s="82"/>
      <c r="C7" s="82"/>
      <c r="D7" s="82"/>
      <c r="E7" s="82"/>
      <c r="F7" s="325"/>
      <c r="G7" s="82"/>
      <c r="H7" s="82"/>
      <c r="I7" s="82"/>
      <c r="J7" s="82"/>
      <c r="K7" s="82"/>
      <c r="L7" s="82"/>
      <c r="M7" s="82"/>
      <c r="N7" s="82"/>
      <c r="O7" s="82"/>
      <c r="P7" s="82"/>
      <c r="Q7" s="85"/>
      <c r="R7" s="82"/>
      <c r="S7" s="84"/>
      <c r="T7" s="82"/>
      <c r="U7" s="83"/>
      <c r="V7" s="83"/>
      <c r="W7" s="83"/>
      <c r="X7" s="84"/>
      <c r="Y7" s="83"/>
      <c r="Z7" s="82"/>
      <c r="AA7" s="82"/>
      <c r="AB7" s="82"/>
      <c r="AC7" s="82"/>
      <c r="AF7" s="82"/>
    </row>
    <row r="8" spans="1:32" x14ac:dyDescent="0.25">
      <c r="A8" s="82"/>
      <c r="B8" s="82"/>
      <c r="C8" s="82"/>
      <c r="D8" s="82"/>
      <c r="E8" s="82"/>
      <c r="F8" s="325"/>
      <c r="G8" s="82"/>
      <c r="H8" s="82"/>
      <c r="I8" s="82"/>
      <c r="J8" s="82"/>
      <c r="K8" s="82"/>
      <c r="L8" s="82"/>
      <c r="M8" s="82"/>
      <c r="N8" s="82"/>
      <c r="O8" s="82"/>
      <c r="P8" s="82"/>
      <c r="Q8" s="85"/>
      <c r="R8" s="82"/>
      <c r="S8" s="84"/>
      <c r="T8" s="82"/>
      <c r="U8" s="83"/>
      <c r="V8" s="83"/>
      <c r="W8" s="83"/>
      <c r="X8" s="84"/>
      <c r="Y8" s="83"/>
      <c r="Z8" s="82"/>
      <c r="AA8" s="82"/>
      <c r="AB8" s="82"/>
      <c r="AC8" s="82"/>
      <c r="AF8" s="82"/>
    </row>
    <row r="9" spans="1:32" x14ac:dyDescent="0.25">
      <c r="A9" s="81" t="s">
        <v>41</v>
      </c>
      <c r="B9" s="83"/>
      <c r="C9" s="83"/>
      <c r="D9" s="83"/>
      <c r="E9" s="83"/>
      <c r="F9" s="295"/>
      <c r="G9" s="86"/>
      <c r="H9" s="86"/>
      <c r="I9" s="83"/>
      <c r="J9" s="83"/>
      <c r="K9" s="83"/>
      <c r="L9" s="83"/>
      <c r="M9" s="83"/>
      <c r="N9" s="82"/>
      <c r="O9" s="84"/>
      <c r="P9" s="82"/>
      <c r="Q9" s="85"/>
      <c r="R9" s="82"/>
      <c r="S9" s="84"/>
      <c r="T9" s="82"/>
      <c r="U9" s="83"/>
      <c r="V9" s="83"/>
      <c r="W9" s="83"/>
      <c r="X9" s="84"/>
      <c r="Y9" s="83"/>
      <c r="Z9" s="82"/>
      <c r="AA9" s="82"/>
      <c r="AB9" s="82"/>
      <c r="AC9" s="82"/>
      <c r="AF9" s="83"/>
    </row>
    <row r="10" spans="1:32" x14ac:dyDescent="0.25">
      <c r="A10" s="86" t="s">
        <v>40</v>
      </c>
      <c r="B10" s="83"/>
      <c r="C10" s="83"/>
      <c r="D10" s="83"/>
      <c r="E10" s="83"/>
      <c r="F10" s="295"/>
      <c r="G10" s="86"/>
      <c r="H10" s="86"/>
      <c r="I10" s="83"/>
      <c r="J10" s="83"/>
      <c r="K10" s="83"/>
      <c r="L10" s="83"/>
      <c r="M10" s="83"/>
      <c r="N10" s="82"/>
      <c r="O10" s="84"/>
      <c r="P10" s="82"/>
      <c r="Q10" s="85"/>
      <c r="R10" s="82"/>
      <c r="S10" s="84"/>
      <c r="T10" s="82"/>
      <c r="U10" s="83"/>
      <c r="V10" s="83"/>
      <c r="W10" s="83"/>
      <c r="X10" s="84"/>
      <c r="Y10" s="83"/>
      <c r="Z10" s="82"/>
      <c r="AA10" s="82"/>
      <c r="AB10" s="82"/>
      <c r="AC10" s="82"/>
      <c r="AF10" s="83"/>
    </row>
    <row r="11" spans="1:32" x14ac:dyDescent="0.25">
      <c r="A11" s="86" t="s">
        <v>38</v>
      </c>
      <c r="B11" s="83"/>
      <c r="C11" s="83"/>
      <c r="D11" s="83"/>
      <c r="E11" s="83"/>
      <c r="F11" s="295"/>
      <c r="G11" s="86"/>
      <c r="H11" s="86"/>
      <c r="I11" s="83"/>
      <c r="J11" s="83"/>
      <c r="K11" s="83"/>
      <c r="L11" s="83"/>
      <c r="M11" s="83"/>
      <c r="N11" s="82"/>
      <c r="O11" s="84"/>
      <c r="P11" s="82"/>
      <c r="Q11" s="85"/>
      <c r="R11" s="82"/>
      <c r="S11" s="84"/>
      <c r="T11" s="82"/>
      <c r="U11" s="83"/>
      <c r="V11" s="83"/>
      <c r="W11" s="83"/>
      <c r="X11" s="84"/>
      <c r="Y11" s="83"/>
      <c r="Z11" s="82"/>
      <c r="AA11" s="82"/>
      <c r="AB11" s="91"/>
      <c r="AC11" s="82"/>
      <c r="AF11" s="83"/>
    </row>
    <row r="12" spans="1:32" x14ac:dyDescent="0.25">
      <c r="A12" s="86" t="s">
        <v>37</v>
      </c>
      <c r="B12" s="83"/>
      <c r="C12" s="83"/>
      <c r="D12" s="83"/>
      <c r="E12" s="83"/>
      <c r="F12" s="295"/>
      <c r="G12" s="86"/>
      <c r="H12" s="86"/>
      <c r="I12" s="83"/>
      <c r="J12" s="83"/>
      <c r="K12" s="83"/>
      <c r="L12" s="83"/>
      <c r="M12" s="83"/>
      <c r="N12" s="82"/>
      <c r="O12" s="84"/>
      <c r="P12" s="82"/>
      <c r="Q12" s="85"/>
      <c r="R12" s="82"/>
      <c r="S12" s="84"/>
      <c r="T12" s="82"/>
      <c r="U12" s="83"/>
      <c r="V12" s="83"/>
      <c r="W12" s="83"/>
      <c r="X12" s="84"/>
      <c r="Y12" s="83"/>
      <c r="Z12" s="82"/>
      <c r="AA12" s="82"/>
      <c r="AB12" s="91"/>
      <c r="AC12" s="82"/>
      <c r="AF12" s="83"/>
    </row>
    <row r="13" spans="1:32" ht="15.75" thickBot="1" x14ac:dyDescent="0.3">
      <c r="A13" s="5" t="s">
        <v>1366</v>
      </c>
      <c r="G13" s="86"/>
      <c r="H13" s="86"/>
      <c r="I13" s="83"/>
      <c r="J13" s="83"/>
      <c r="K13" s="83"/>
      <c r="L13" s="83"/>
      <c r="M13" s="83"/>
      <c r="N13" s="82"/>
      <c r="O13" s="84"/>
      <c r="P13" s="82"/>
      <c r="Q13" s="85"/>
      <c r="R13" s="82"/>
      <c r="S13" s="84"/>
      <c r="T13" s="82"/>
      <c r="U13" s="83"/>
      <c r="V13" s="83"/>
      <c r="W13" s="83"/>
      <c r="X13" s="84"/>
      <c r="Y13" s="83"/>
      <c r="Z13" s="82"/>
      <c r="AA13" s="82"/>
      <c r="AB13" s="91"/>
      <c r="AC13" s="82"/>
      <c r="AF13" s="83"/>
    </row>
    <row r="14" spans="1:32" ht="15.75" thickBot="1" x14ac:dyDescent="0.3">
      <c r="A14" s="5" t="s">
        <v>70</v>
      </c>
      <c r="G14" s="86"/>
      <c r="H14" s="86"/>
      <c r="I14" s="83"/>
      <c r="J14" s="83"/>
      <c r="K14" s="83"/>
      <c r="L14" s="83"/>
      <c r="M14" s="83"/>
      <c r="N14" s="82"/>
      <c r="O14" s="84"/>
      <c r="P14" s="82"/>
      <c r="Q14" s="85"/>
      <c r="R14" s="82"/>
      <c r="S14" s="84"/>
      <c r="T14" s="82"/>
      <c r="U14" s="83"/>
      <c r="V14" s="83"/>
      <c r="W14" s="83"/>
      <c r="X14" s="84"/>
      <c r="Y14" s="83"/>
      <c r="Z14" s="82"/>
      <c r="AA14" s="82"/>
      <c r="AB14" s="91"/>
      <c r="AC14" s="92" t="s">
        <v>39</v>
      </c>
      <c r="AF14" s="83"/>
    </row>
    <row r="15" spans="1:32" ht="15.75" thickBot="1" x14ac:dyDescent="0.3">
      <c r="A15" s="86" t="s">
        <v>1367</v>
      </c>
      <c r="B15" s="83"/>
      <c r="C15" s="83"/>
      <c r="D15" s="83"/>
      <c r="E15" s="83"/>
      <c r="F15" s="295"/>
      <c r="G15" s="86"/>
      <c r="H15" s="86"/>
      <c r="I15" s="83"/>
      <c r="J15" s="83"/>
      <c r="K15" s="83"/>
      <c r="L15" s="83"/>
      <c r="M15" s="83"/>
      <c r="N15" s="82"/>
      <c r="O15" s="84"/>
      <c r="P15" s="82"/>
      <c r="Q15" s="85"/>
      <c r="R15" s="82"/>
      <c r="S15" s="84"/>
      <c r="T15" s="82"/>
      <c r="U15" s="83"/>
      <c r="V15" s="83"/>
      <c r="W15" s="83"/>
      <c r="X15" s="84"/>
      <c r="Y15" s="83"/>
      <c r="Z15" s="82"/>
      <c r="AA15" s="82"/>
      <c r="AB15" s="91"/>
      <c r="AC15" s="172">
        <v>0</v>
      </c>
      <c r="AF15" s="83"/>
    </row>
    <row r="16" spans="1:32" x14ac:dyDescent="0.25">
      <c r="A16" s="86" t="s">
        <v>240</v>
      </c>
      <c r="B16" s="86"/>
      <c r="C16" s="83"/>
      <c r="D16" s="83"/>
      <c r="E16" s="83"/>
      <c r="F16" s="295"/>
      <c r="G16" s="83"/>
      <c r="H16" s="86"/>
      <c r="I16" s="83"/>
      <c r="J16" s="83"/>
      <c r="K16" s="83"/>
      <c r="L16" s="83"/>
      <c r="M16" s="83"/>
      <c r="N16" s="82"/>
      <c r="O16" s="84"/>
      <c r="P16" s="82"/>
      <c r="Q16" s="85"/>
      <c r="R16" s="82"/>
      <c r="S16" s="84"/>
      <c r="T16" s="82"/>
      <c r="U16" s="83"/>
      <c r="V16" s="83"/>
      <c r="W16" s="83"/>
      <c r="X16" s="84"/>
      <c r="Y16" s="83"/>
      <c r="Z16" s="83"/>
      <c r="AA16" s="83"/>
      <c r="AB16" s="91"/>
      <c r="AC16" s="85"/>
      <c r="AF16" s="83"/>
    </row>
    <row r="17" spans="1:37" ht="15.75" x14ac:dyDescent="0.25">
      <c r="A17" s="5" t="s">
        <v>2748</v>
      </c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F17" s="83"/>
    </row>
    <row r="18" spans="1:37" x14ac:dyDescent="0.25">
      <c r="A18" s="86" t="s">
        <v>1370</v>
      </c>
      <c r="B18" s="83"/>
      <c r="C18" s="83"/>
      <c r="D18" s="83"/>
      <c r="E18" s="83"/>
      <c r="F18" s="295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295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F18" s="83"/>
    </row>
    <row r="19" spans="1:37" x14ac:dyDescent="0.25">
      <c r="A19" s="282" t="s">
        <v>291</v>
      </c>
      <c r="E19" s="83"/>
      <c r="F19" s="295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F19" s="83"/>
    </row>
    <row r="20" spans="1:37" ht="15.75" thickBot="1" x14ac:dyDescent="0.3">
      <c r="A20" s="371" t="s">
        <v>1419</v>
      </c>
      <c r="E20" s="83"/>
      <c r="F20" s="295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F20" s="83"/>
    </row>
    <row r="21" spans="1:37" s="77" customFormat="1" ht="15.75" thickBot="1" x14ac:dyDescent="0.3">
      <c r="A21" s="86"/>
      <c r="B21" s="80"/>
      <c r="C21" s="80"/>
      <c r="D21" s="80"/>
      <c r="E21" s="80"/>
      <c r="F21" s="326"/>
      <c r="G21" s="80"/>
      <c r="H21" s="81"/>
      <c r="I21" s="460" t="s">
        <v>32</v>
      </c>
      <c r="J21" s="461"/>
      <c r="K21" s="461"/>
      <c r="L21" s="461"/>
      <c r="M21" s="462" t="s">
        <v>51</v>
      </c>
      <c r="N21" s="463"/>
      <c r="O21" s="463"/>
      <c r="P21" s="464"/>
      <c r="Q21" s="465" t="s">
        <v>30</v>
      </c>
      <c r="R21" s="466"/>
      <c r="S21" s="466"/>
      <c r="T21" s="466"/>
      <c r="U21" s="467" t="s">
        <v>29</v>
      </c>
      <c r="V21" s="468"/>
      <c r="W21" s="468"/>
      <c r="X21" s="468"/>
      <c r="Y21" s="469"/>
      <c r="Z21" s="457" t="s">
        <v>2741</v>
      </c>
      <c r="AA21" s="458"/>
      <c r="AB21" s="458"/>
      <c r="AC21" s="459"/>
      <c r="AF21" s="80"/>
    </row>
    <row r="22" spans="1:37" s="77" customFormat="1" ht="30.75" thickBot="1" x14ac:dyDescent="0.3">
      <c r="A22" s="200" t="s">
        <v>28</v>
      </c>
      <c r="B22" s="201" t="s">
        <v>27</v>
      </c>
      <c r="C22" s="201" t="s">
        <v>24</v>
      </c>
      <c r="D22" s="201" t="s">
        <v>23</v>
      </c>
      <c r="E22" s="201" t="s">
        <v>25</v>
      </c>
      <c r="F22" s="201" t="s">
        <v>1368</v>
      </c>
      <c r="G22" s="201" t="s">
        <v>21</v>
      </c>
      <c r="H22" s="229" t="s">
        <v>20</v>
      </c>
      <c r="I22" s="203" t="s">
        <v>18</v>
      </c>
      <c r="J22" s="204" t="s">
        <v>17</v>
      </c>
      <c r="K22" s="204" t="s">
        <v>16</v>
      </c>
      <c r="L22" s="206" t="s">
        <v>15</v>
      </c>
      <c r="M22" s="207" t="s">
        <v>49</v>
      </c>
      <c r="N22" s="230" t="s">
        <v>250</v>
      </c>
      <c r="O22" s="231" t="s">
        <v>251</v>
      </c>
      <c r="P22" s="208" t="s">
        <v>252</v>
      </c>
      <c r="Q22" s="232" t="s">
        <v>13</v>
      </c>
      <c r="R22" s="233" t="s">
        <v>12</v>
      </c>
      <c r="S22" s="234" t="s">
        <v>11</v>
      </c>
      <c r="T22" s="233" t="s">
        <v>10</v>
      </c>
      <c r="U22" s="235" t="s">
        <v>9</v>
      </c>
      <c r="V22" s="236" t="s">
        <v>142</v>
      </c>
      <c r="W22" s="236" t="s">
        <v>7</v>
      </c>
      <c r="X22" s="237" t="s">
        <v>6</v>
      </c>
      <c r="Y22" s="238" t="s">
        <v>5</v>
      </c>
      <c r="Z22" s="303" t="s">
        <v>36</v>
      </c>
      <c r="AA22" s="303" t="s">
        <v>2726</v>
      </c>
      <c r="AB22" s="303" t="s">
        <v>35</v>
      </c>
      <c r="AC22" s="303" t="s">
        <v>2727</v>
      </c>
      <c r="AE22" s="166" t="s">
        <v>267</v>
      </c>
      <c r="AF22" s="201" t="s">
        <v>22</v>
      </c>
      <c r="AG22" s="166" t="s">
        <v>19</v>
      </c>
      <c r="AH22" s="167" t="s">
        <v>35</v>
      </c>
      <c r="AI22" s="167" t="s">
        <v>266</v>
      </c>
    </row>
    <row r="23" spans="1:37" ht="18" customHeight="1" x14ac:dyDescent="0.25">
      <c r="A23" s="76" t="s">
        <v>1283</v>
      </c>
      <c r="B23" s="75" t="s">
        <v>1279</v>
      </c>
      <c r="C23" s="316">
        <v>5000</v>
      </c>
      <c r="D23" s="316">
        <v>1000</v>
      </c>
      <c r="E23" s="316">
        <v>40</v>
      </c>
      <c r="F23" s="327" t="s">
        <v>1105</v>
      </c>
      <c r="G23" s="317" t="s">
        <v>1289</v>
      </c>
      <c r="H23" s="73" t="s">
        <v>45</v>
      </c>
      <c r="I23" s="72" t="s">
        <v>3</v>
      </c>
      <c r="J23" s="71"/>
      <c r="K23" s="71"/>
      <c r="L23" s="188"/>
      <c r="M23" s="69">
        <v>1</v>
      </c>
      <c r="N23" s="66">
        <f t="shared" ref="N23:N54" si="0">M23*C23*D23/1000000</f>
        <v>5</v>
      </c>
      <c r="O23" s="65">
        <f t="shared" ref="O23:O54" si="1">N23*E23/1000</f>
        <v>0.2</v>
      </c>
      <c r="P23" s="64">
        <f t="shared" ref="P23:P54" si="2">O23*AG23</f>
        <v>16</v>
      </c>
      <c r="Q23" s="67"/>
      <c r="R23" s="66"/>
      <c r="S23" s="65"/>
      <c r="T23" s="66"/>
      <c r="U23" s="344" t="s">
        <v>1</v>
      </c>
      <c r="V23" s="62">
        <v>80</v>
      </c>
      <c r="W23" s="61">
        <f t="shared" ref="W23:W54" si="3">IF($H23="рул./пал.",$V23*R23,$V23*N23)</f>
        <v>400</v>
      </c>
      <c r="X23" s="60">
        <f t="shared" ref="X23:X54" si="4">IF($H23="рул./пал.",$V23*S23,$V23*O23)</f>
        <v>16</v>
      </c>
      <c r="Y23" s="336">
        <f t="shared" ref="Y23:Y54" si="5">IF($H23="рул./пал.",$V23*T23,$V23*P23)</f>
        <v>1280</v>
      </c>
      <c r="Z23" s="342">
        <f>ROUND((AB23*E23)/1000,2)</f>
        <v>702.71</v>
      </c>
      <c r="AA23" s="273">
        <f>ROUND(Z23*1.22,2)</f>
        <v>857.31</v>
      </c>
      <c r="AB23" s="58">
        <f t="shared" ref="AB23:AB54" si="6">ROUND(AH23*(1-$AC$15),2)</f>
        <v>17567.8</v>
      </c>
      <c r="AC23" s="57">
        <f>ROUND(AB23*1.22,2)</f>
        <v>21432.720000000001</v>
      </c>
      <c r="AD23" s="77" t="str">
        <f t="shared" ref="AD23:AD54" si="7">SUBSTITUTE(F23,"ГП-","")</f>
        <v>00006028</v>
      </c>
      <c r="AE23" s="47" t="s">
        <v>265</v>
      </c>
      <c r="AF23" s="74" t="s">
        <v>143</v>
      </c>
      <c r="AG23" s="47">
        <v>80</v>
      </c>
      <c r="AH23" s="30">
        <v>17567.8</v>
      </c>
      <c r="AI23" s="30">
        <f>Z23</f>
        <v>702.71</v>
      </c>
      <c r="AJ23" s="302"/>
      <c r="AK23" s="503"/>
    </row>
    <row r="24" spans="1:37" ht="18" customHeight="1" x14ac:dyDescent="0.25">
      <c r="A24" s="54" t="s">
        <v>1283</v>
      </c>
      <c r="B24" s="53" t="s">
        <v>1279</v>
      </c>
      <c r="C24" s="52">
        <v>4000</v>
      </c>
      <c r="D24" s="52">
        <v>1000</v>
      </c>
      <c r="E24" s="52">
        <v>50</v>
      </c>
      <c r="F24" s="328" t="s">
        <v>1109</v>
      </c>
      <c r="G24" s="49" t="s">
        <v>1290</v>
      </c>
      <c r="H24" s="48" t="s">
        <v>45</v>
      </c>
      <c r="I24" s="46" t="s">
        <v>3</v>
      </c>
      <c r="J24" s="45"/>
      <c r="K24" s="45"/>
      <c r="L24" s="189"/>
      <c r="M24" s="43">
        <v>1</v>
      </c>
      <c r="N24" s="41">
        <f t="shared" si="0"/>
        <v>4</v>
      </c>
      <c r="O24" s="40">
        <f t="shared" si="1"/>
        <v>0.2</v>
      </c>
      <c r="P24" s="39">
        <f t="shared" si="2"/>
        <v>16</v>
      </c>
      <c r="Q24" s="42"/>
      <c r="R24" s="41"/>
      <c r="S24" s="40"/>
      <c r="T24" s="41"/>
      <c r="U24" s="38" t="s">
        <v>1</v>
      </c>
      <c r="V24" s="37">
        <v>80</v>
      </c>
      <c r="W24" s="36">
        <f t="shared" si="3"/>
        <v>320</v>
      </c>
      <c r="X24" s="35">
        <f t="shared" si="4"/>
        <v>16</v>
      </c>
      <c r="Y24" s="34">
        <f t="shared" si="5"/>
        <v>1280</v>
      </c>
      <c r="Z24" s="333">
        <f t="shared" ref="Z24:Z87" si="8">ROUND((AB24*E24)/1000,2)</f>
        <v>836.69</v>
      </c>
      <c r="AA24" s="274">
        <f>ROUND(Z24*1.22,2)</f>
        <v>1020.76</v>
      </c>
      <c r="AB24" s="32">
        <f t="shared" si="6"/>
        <v>16733.8</v>
      </c>
      <c r="AC24" s="31">
        <f>ROUND(AB24*1.22,2)</f>
        <v>20415.240000000002</v>
      </c>
      <c r="AD24" s="77" t="str">
        <f t="shared" si="7"/>
        <v>65369</v>
      </c>
      <c r="AE24" s="47" t="s">
        <v>265</v>
      </c>
      <c r="AF24" s="50" t="s">
        <v>144</v>
      </c>
      <c r="AG24" s="47">
        <v>80</v>
      </c>
      <c r="AH24" s="30">
        <v>16733.8</v>
      </c>
      <c r="AI24" s="30">
        <f t="shared" ref="AI24:AI54" si="9">Z24</f>
        <v>836.69</v>
      </c>
      <c r="AJ24" s="302"/>
      <c r="AK24" s="503"/>
    </row>
    <row r="25" spans="1:37" ht="18" customHeight="1" x14ac:dyDescent="0.25">
      <c r="A25" s="54" t="s">
        <v>1283</v>
      </c>
      <c r="B25" s="53" t="s">
        <v>1279</v>
      </c>
      <c r="C25" s="52">
        <v>4000</v>
      </c>
      <c r="D25" s="52">
        <v>1000</v>
      </c>
      <c r="E25" s="52">
        <v>60</v>
      </c>
      <c r="F25" s="328" t="s">
        <v>308</v>
      </c>
      <c r="G25" s="49" t="s">
        <v>1291</v>
      </c>
      <c r="H25" s="48" t="s">
        <v>45</v>
      </c>
      <c r="I25" s="46" t="s">
        <v>3</v>
      </c>
      <c r="J25" s="45"/>
      <c r="K25" s="45"/>
      <c r="L25" s="189"/>
      <c r="M25" s="43">
        <v>1</v>
      </c>
      <c r="N25" s="41">
        <f t="shared" si="0"/>
        <v>4</v>
      </c>
      <c r="O25" s="40">
        <f t="shared" si="1"/>
        <v>0.24</v>
      </c>
      <c r="P25" s="39">
        <f t="shared" si="2"/>
        <v>19.2</v>
      </c>
      <c r="Q25" s="42"/>
      <c r="R25" s="41"/>
      <c r="S25" s="40"/>
      <c r="T25" s="41"/>
      <c r="U25" s="38" t="s">
        <v>1</v>
      </c>
      <c r="V25" s="37">
        <v>80</v>
      </c>
      <c r="W25" s="36">
        <f t="shared" si="3"/>
        <v>320</v>
      </c>
      <c r="X25" s="35">
        <f t="shared" si="4"/>
        <v>19.2</v>
      </c>
      <c r="Y25" s="34">
        <f t="shared" si="5"/>
        <v>1536</v>
      </c>
      <c r="Z25" s="333">
        <f t="shared" si="8"/>
        <v>997.8</v>
      </c>
      <c r="AA25" s="274">
        <f t="shared" ref="AA25:AA88" si="10">ROUND(Z25*1.22,2)</f>
        <v>1217.32</v>
      </c>
      <c r="AB25" s="32">
        <f t="shared" si="6"/>
        <v>16630</v>
      </c>
      <c r="AC25" s="31">
        <f t="shared" ref="AC25:AC88" si="11">ROUND(AB25*1.22,2)</f>
        <v>20288.599999999999</v>
      </c>
      <c r="AD25" s="77" t="str">
        <f t="shared" si="7"/>
        <v>222477</v>
      </c>
      <c r="AE25" s="47" t="s">
        <v>265</v>
      </c>
      <c r="AF25" s="50" t="s">
        <v>145</v>
      </c>
      <c r="AG25" s="47">
        <v>80</v>
      </c>
      <c r="AH25" s="30">
        <v>16630</v>
      </c>
      <c r="AI25" s="30">
        <f t="shared" si="9"/>
        <v>997.8</v>
      </c>
      <c r="AJ25" s="302"/>
      <c r="AK25" s="503"/>
    </row>
    <row r="26" spans="1:37" ht="18" customHeight="1" x14ac:dyDescent="0.25">
      <c r="A26" s="54" t="s">
        <v>1283</v>
      </c>
      <c r="B26" s="53" t="s">
        <v>1279</v>
      </c>
      <c r="C26" s="52">
        <v>2000</v>
      </c>
      <c r="D26" s="52">
        <v>1000</v>
      </c>
      <c r="E26" s="52">
        <v>70</v>
      </c>
      <c r="F26" s="328" t="s">
        <v>309</v>
      </c>
      <c r="G26" s="49" t="s">
        <v>1292</v>
      </c>
      <c r="H26" s="48" t="s">
        <v>45</v>
      </c>
      <c r="I26" s="46" t="s">
        <v>3</v>
      </c>
      <c r="J26" s="45"/>
      <c r="K26" s="45"/>
      <c r="L26" s="189"/>
      <c r="M26" s="43">
        <v>1</v>
      </c>
      <c r="N26" s="41">
        <f t="shared" si="0"/>
        <v>2</v>
      </c>
      <c r="O26" s="40">
        <f t="shared" si="1"/>
        <v>0.14000000000000001</v>
      </c>
      <c r="P26" s="39">
        <f t="shared" si="2"/>
        <v>11.200000000000001</v>
      </c>
      <c r="Q26" s="42"/>
      <c r="R26" s="41"/>
      <c r="S26" s="40"/>
      <c r="T26" s="41"/>
      <c r="U26" s="90" t="s">
        <v>34</v>
      </c>
      <c r="V26" s="37">
        <v>80</v>
      </c>
      <c r="W26" s="36">
        <f t="shared" si="3"/>
        <v>160</v>
      </c>
      <c r="X26" s="35">
        <f t="shared" si="4"/>
        <v>11.200000000000001</v>
      </c>
      <c r="Y26" s="34">
        <f t="shared" si="5"/>
        <v>896.00000000000011</v>
      </c>
      <c r="Z26" s="333">
        <f t="shared" si="8"/>
        <v>1144.17</v>
      </c>
      <c r="AA26" s="274">
        <f t="shared" si="10"/>
        <v>1395.89</v>
      </c>
      <c r="AB26" s="32">
        <f t="shared" si="6"/>
        <v>16345.3</v>
      </c>
      <c r="AC26" s="31">
        <f t="shared" si="11"/>
        <v>19941.27</v>
      </c>
      <c r="AD26" s="77" t="str">
        <f t="shared" si="7"/>
        <v>76535</v>
      </c>
      <c r="AE26" s="47" t="s">
        <v>265</v>
      </c>
      <c r="AF26" s="50" t="s">
        <v>146</v>
      </c>
      <c r="AG26" s="47">
        <v>80</v>
      </c>
      <c r="AH26" s="30">
        <v>16345.3</v>
      </c>
      <c r="AI26" s="30">
        <f t="shared" si="9"/>
        <v>1144.17</v>
      </c>
      <c r="AJ26" s="302"/>
      <c r="AK26" s="503"/>
    </row>
    <row r="27" spans="1:37" ht="18" customHeight="1" x14ac:dyDescent="0.25">
      <c r="A27" s="54" t="s">
        <v>1283</v>
      </c>
      <c r="B27" s="53" t="s">
        <v>1279</v>
      </c>
      <c r="C27" s="55">
        <v>2000</v>
      </c>
      <c r="D27" s="55">
        <v>1000</v>
      </c>
      <c r="E27" s="52">
        <v>80</v>
      </c>
      <c r="F27" s="328" t="s">
        <v>310</v>
      </c>
      <c r="G27" s="49" t="s">
        <v>1293</v>
      </c>
      <c r="H27" s="48" t="s">
        <v>45</v>
      </c>
      <c r="I27" s="46" t="s">
        <v>3</v>
      </c>
      <c r="J27" s="45"/>
      <c r="K27" s="45"/>
      <c r="L27" s="189"/>
      <c r="M27" s="43">
        <v>1</v>
      </c>
      <c r="N27" s="41">
        <f t="shared" si="0"/>
        <v>2</v>
      </c>
      <c r="O27" s="40">
        <f t="shared" si="1"/>
        <v>0.16</v>
      </c>
      <c r="P27" s="39">
        <f t="shared" si="2"/>
        <v>12.8</v>
      </c>
      <c r="Q27" s="42"/>
      <c r="R27" s="41"/>
      <c r="S27" s="40"/>
      <c r="T27" s="41"/>
      <c r="U27" s="38" t="s">
        <v>1</v>
      </c>
      <c r="V27" s="37">
        <v>80</v>
      </c>
      <c r="W27" s="36">
        <f t="shared" si="3"/>
        <v>160</v>
      </c>
      <c r="X27" s="35">
        <f t="shared" si="4"/>
        <v>12.8</v>
      </c>
      <c r="Y27" s="34">
        <f t="shared" si="5"/>
        <v>1024</v>
      </c>
      <c r="Z27" s="333">
        <f t="shared" si="8"/>
        <v>1243.31</v>
      </c>
      <c r="AA27" s="274">
        <f t="shared" si="10"/>
        <v>1516.84</v>
      </c>
      <c r="AB27" s="32">
        <f t="shared" si="6"/>
        <v>15541.4</v>
      </c>
      <c r="AC27" s="31">
        <f t="shared" si="11"/>
        <v>18960.509999999998</v>
      </c>
      <c r="AD27" s="77" t="str">
        <f t="shared" si="7"/>
        <v>72377</v>
      </c>
      <c r="AE27" s="47" t="s">
        <v>265</v>
      </c>
      <c r="AF27" s="50" t="s">
        <v>147</v>
      </c>
      <c r="AG27" s="47">
        <v>80</v>
      </c>
      <c r="AH27" s="30">
        <v>15541.4</v>
      </c>
      <c r="AI27" s="30">
        <f t="shared" si="9"/>
        <v>1243.31</v>
      </c>
      <c r="AJ27" s="302"/>
      <c r="AK27" s="503"/>
    </row>
    <row r="28" spans="1:37" ht="18" customHeight="1" x14ac:dyDescent="0.25">
      <c r="A28" s="54" t="s">
        <v>1283</v>
      </c>
      <c r="B28" s="53" t="s">
        <v>1279</v>
      </c>
      <c r="C28" s="55">
        <v>2000</v>
      </c>
      <c r="D28" s="55">
        <v>1000</v>
      </c>
      <c r="E28" s="52">
        <v>90</v>
      </c>
      <c r="F28" s="328" t="s">
        <v>311</v>
      </c>
      <c r="G28" s="49" t="s">
        <v>1294</v>
      </c>
      <c r="H28" s="48" t="s">
        <v>45</v>
      </c>
      <c r="I28" s="46" t="s">
        <v>3</v>
      </c>
      <c r="J28" s="45"/>
      <c r="K28" s="45"/>
      <c r="L28" s="189"/>
      <c r="M28" s="43">
        <v>1</v>
      </c>
      <c r="N28" s="41">
        <f t="shared" si="0"/>
        <v>2</v>
      </c>
      <c r="O28" s="40">
        <f t="shared" si="1"/>
        <v>0.18</v>
      </c>
      <c r="P28" s="39">
        <f t="shared" si="2"/>
        <v>14.399999999999999</v>
      </c>
      <c r="Q28" s="42"/>
      <c r="R28" s="41"/>
      <c r="S28" s="40"/>
      <c r="T28" s="41"/>
      <c r="U28" s="255" t="s">
        <v>33</v>
      </c>
      <c r="V28" s="37">
        <v>80</v>
      </c>
      <c r="W28" s="36">
        <f t="shared" si="3"/>
        <v>160</v>
      </c>
      <c r="X28" s="35">
        <f t="shared" si="4"/>
        <v>14.399999999999999</v>
      </c>
      <c r="Y28" s="34">
        <f t="shared" si="5"/>
        <v>1152</v>
      </c>
      <c r="Z28" s="333">
        <f t="shared" si="8"/>
        <v>1389.69</v>
      </c>
      <c r="AA28" s="274">
        <f t="shared" si="10"/>
        <v>1695.42</v>
      </c>
      <c r="AB28" s="32">
        <f t="shared" si="6"/>
        <v>15441</v>
      </c>
      <c r="AC28" s="31">
        <f t="shared" si="11"/>
        <v>18838.02</v>
      </c>
      <c r="AD28" s="77" t="str">
        <f t="shared" si="7"/>
        <v>73766</v>
      </c>
      <c r="AE28" s="47" t="s">
        <v>265</v>
      </c>
      <c r="AF28" s="50" t="s">
        <v>148</v>
      </c>
      <c r="AG28" s="47">
        <v>80</v>
      </c>
      <c r="AH28" s="30">
        <v>15441</v>
      </c>
      <c r="AI28" s="30">
        <f t="shared" si="9"/>
        <v>1389.69</v>
      </c>
      <c r="AJ28" s="302"/>
      <c r="AK28" s="503"/>
    </row>
    <row r="29" spans="1:37" ht="18" customHeight="1" x14ac:dyDescent="0.25">
      <c r="A29" s="54" t="s">
        <v>1283</v>
      </c>
      <c r="B29" s="53" t="s">
        <v>1279</v>
      </c>
      <c r="C29" s="55">
        <v>2000</v>
      </c>
      <c r="D29" s="55">
        <v>1000</v>
      </c>
      <c r="E29" s="52">
        <v>100</v>
      </c>
      <c r="F29" s="328" t="s">
        <v>312</v>
      </c>
      <c r="G29" s="49" t="s">
        <v>1295</v>
      </c>
      <c r="H29" s="48" t="s">
        <v>45</v>
      </c>
      <c r="I29" s="46" t="s">
        <v>3</v>
      </c>
      <c r="J29" s="45"/>
      <c r="K29" s="45"/>
      <c r="L29" s="189"/>
      <c r="M29" s="43">
        <v>1</v>
      </c>
      <c r="N29" s="41">
        <f t="shared" si="0"/>
        <v>2</v>
      </c>
      <c r="O29" s="40">
        <f t="shared" si="1"/>
        <v>0.2</v>
      </c>
      <c r="P29" s="39">
        <f t="shared" si="2"/>
        <v>16</v>
      </c>
      <c r="Q29" s="42"/>
      <c r="R29" s="41"/>
      <c r="S29" s="40"/>
      <c r="T29" s="41"/>
      <c r="U29" s="38" t="s">
        <v>1</v>
      </c>
      <c r="V29" s="37">
        <v>80</v>
      </c>
      <c r="W29" s="36">
        <f t="shared" si="3"/>
        <v>160</v>
      </c>
      <c r="X29" s="35">
        <f t="shared" si="4"/>
        <v>16</v>
      </c>
      <c r="Y29" s="34">
        <f t="shared" si="5"/>
        <v>1280</v>
      </c>
      <c r="Z29" s="333">
        <f t="shared" si="8"/>
        <v>1527.35</v>
      </c>
      <c r="AA29" s="274">
        <f t="shared" si="10"/>
        <v>1863.37</v>
      </c>
      <c r="AB29" s="32">
        <f t="shared" si="6"/>
        <v>15273.5</v>
      </c>
      <c r="AC29" s="31">
        <f t="shared" si="11"/>
        <v>18633.669999999998</v>
      </c>
      <c r="AD29" s="77" t="str">
        <f t="shared" si="7"/>
        <v>72272</v>
      </c>
      <c r="AE29" s="47" t="s">
        <v>265</v>
      </c>
      <c r="AF29" s="50" t="s">
        <v>149</v>
      </c>
      <c r="AG29" s="47">
        <v>80</v>
      </c>
      <c r="AH29" s="30">
        <v>15273.5</v>
      </c>
      <c r="AI29" s="30">
        <f t="shared" si="9"/>
        <v>1527.35</v>
      </c>
      <c r="AJ29" s="302"/>
      <c r="AK29" s="503"/>
    </row>
    <row r="30" spans="1:37" ht="18" customHeight="1" x14ac:dyDescent="0.25">
      <c r="A30" s="54" t="s">
        <v>1283</v>
      </c>
      <c r="B30" s="53" t="s">
        <v>1279</v>
      </c>
      <c r="C30" s="55">
        <v>2000</v>
      </c>
      <c r="D30" s="55">
        <v>1000</v>
      </c>
      <c r="E30" s="52">
        <v>110</v>
      </c>
      <c r="F30" s="328" t="s">
        <v>313</v>
      </c>
      <c r="G30" s="49" t="s">
        <v>1296</v>
      </c>
      <c r="H30" s="48" t="s">
        <v>45</v>
      </c>
      <c r="I30" s="46" t="s">
        <v>3</v>
      </c>
      <c r="J30" s="45"/>
      <c r="K30" s="45"/>
      <c r="L30" s="189"/>
      <c r="M30" s="43">
        <v>1</v>
      </c>
      <c r="N30" s="41">
        <f t="shared" si="0"/>
        <v>2</v>
      </c>
      <c r="O30" s="40">
        <f t="shared" si="1"/>
        <v>0.22</v>
      </c>
      <c r="P30" s="39">
        <f t="shared" si="2"/>
        <v>17.600000000000001</v>
      </c>
      <c r="Q30" s="42"/>
      <c r="R30" s="41"/>
      <c r="S30" s="40"/>
      <c r="T30" s="41"/>
      <c r="U30" s="88" t="s">
        <v>33</v>
      </c>
      <c r="V30" s="37">
        <v>80</v>
      </c>
      <c r="W30" s="36">
        <f t="shared" si="3"/>
        <v>160</v>
      </c>
      <c r="X30" s="35">
        <f t="shared" si="4"/>
        <v>17.600000000000001</v>
      </c>
      <c r="Y30" s="34">
        <f t="shared" si="5"/>
        <v>1408</v>
      </c>
      <c r="Z30" s="333">
        <f t="shared" si="8"/>
        <v>1737.02</v>
      </c>
      <c r="AA30" s="274">
        <f t="shared" si="10"/>
        <v>2119.16</v>
      </c>
      <c r="AB30" s="32">
        <f t="shared" si="6"/>
        <v>15791.1</v>
      </c>
      <c r="AC30" s="31">
        <f t="shared" si="11"/>
        <v>19265.14</v>
      </c>
      <c r="AD30" s="77" t="str">
        <f t="shared" si="7"/>
        <v>84237</v>
      </c>
      <c r="AE30" s="47" t="s">
        <v>265</v>
      </c>
      <c r="AF30" s="50" t="s">
        <v>150</v>
      </c>
      <c r="AG30" s="47">
        <v>80</v>
      </c>
      <c r="AH30" s="30">
        <v>15791.1</v>
      </c>
      <c r="AI30" s="30">
        <f t="shared" si="9"/>
        <v>1737.02</v>
      </c>
      <c r="AJ30" s="302"/>
      <c r="AK30" s="503"/>
    </row>
    <row r="31" spans="1:37" ht="18" customHeight="1" x14ac:dyDescent="0.25">
      <c r="A31" s="54" t="s">
        <v>1283</v>
      </c>
      <c r="B31" s="53" t="s">
        <v>1279</v>
      </c>
      <c r="C31" s="55">
        <v>2000</v>
      </c>
      <c r="D31" s="55">
        <v>1000</v>
      </c>
      <c r="E31" s="52">
        <v>120</v>
      </c>
      <c r="F31" s="328" t="s">
        <v>314</v>
      </c>
      <c r="G31" s="49" t="s">
        <v>1297</v>
      </c>
      <c r="H31" s="48" t="s">
        <v>45</v>
      </c>
      <c r="I31" s="46" t="s">
        <v>3</v>
      </c>
      <c r="J31" s="45"/>
      <c r="K31" s="45"/>
      <c r="L31" s="189"/>
      <c r="M31" s="43">
        <v>1</v>
      </c>
      <c r="N31" s="41">
        <f t="shared" si="0"/>
        <v>2</v>
      </c>
      <c r="O31" s="40">
        <f t="shared" si="1"/>
        <v>0.24</v>
      </c>
      <c r="P31" s="39">
        <f t="shared" si="2"/>
        <v>19.2</v>
      </c>
      <c r="Q31" s="42"/>
      <c r="R31" s="41"/>
      <c r="S31" s="40"/>
      <c r="T31" s="41"/>
      <c r="U31" s="88" t="s">
        <v>33</v>
      </c>
      <c r="V31" s="37">
        <v>80</v>
      </c>
      <c r="W31" s="36">
        <f t="shared" si="3"/>
        <v>160</v>
      </c>
      <c r="X31" s="35">
        <f t="shared" si="4"/>
        <v>19.2</v>
      </c>
      <c r="Y31" s="34">
        <f t="shared" si="5"/>
        <v>1536</v>
      </c>
      <c r="Z31" s="333">
        <f t="shared" si="8"/>
        <v>1895.11</v>
      </c>
      <c r="AA31" s="274">
        <f t="shared" si="10"/>
        <v>2312.0300000000002</v>
      </c>
      <c r="AB31" s="32">
        <f t="shared" si="6"/>
        <v>15792.6</v>
      </c>
      <c r="AC31" s="31">
        <f t="shared" si="11"/>
        <v>19266.97</v>
      </c>
      <c r="AD31" s="77" t="str">
        <f t="shared" si="7"/>
        <v>82605</v>
      </c>
      <c r="AE31" s="47" t="s">
        <v>265</v>
      </c>
      <c r="AF31" s="50" t="s">
        <v>151</v>
      </c>
      <c r="AG31" s="47">
        <v>80</v>
      </c>
      <c r="AH31" s="30">
        <v>15792.6</v>
      </c>
      <c r="AI31" s="30">
        <f t="shared" si="9"/>
        <v>1895.11</v>
      </c>
      <c r="AJ31" s="302"/>
      <c r="AK31" s="503"/>
    </row>
    <row r="32" spans="1:37" ht="18" customHeight="1" x14ac:dyDescent="0.25">
      <c r="A32" s="54" t="s">
        <v>1283</v>
      </c>
      <c r="B32" s="51" t="s">
        <v>1280</v>
      </c>
      <c r="C32" s="52">
        <v>5000</v>
      </c>
      <c r="D32" s="52">
        <v>1000</v>
      </c>
      <c r="E32" s="52">
        <v>40</v>
      </c>
      <c r="F32" s="328" t="s">
        <v>1108</v>
      </c>
      <c r="G32" s="49" t="s">
        <v>1298</v>
      </c>
      <c r="H32" s="48" t="s">
        <v>45</v>
      </c>
      <c r="I32" s="46" t="s">
        <v>3</v>
      </c>
      <c r="J32" s="45"/>
      <c r="K32" s="45"/>
      <c r="L32" s="189"/>
      <c r="M32" s="43">
        <v>1</v>
      </c>
      <c r="N32" s="41">
        <f t="shared" si="0"/>
        <v>5</v>
      </c>
      <c r="O32" s="40">
        <f t="shared" si="1"/>
        <v>0.2</v>
      </c>
      <c r="P32" s="39">
        <f t="shared" si="2"/>
        <v>16</v>
      </c>
      <c r="Q32" s="42"/>
      <c r="R32" s="41"/>
      <c r="S32" s="40"/>
      <c r="T32" s="41"/>
      <c r="U32" s="88" t="s">
        <v>33</v>
      </c>
      <c r="V32" s="37">
        <v>80</v>
      </c>
      <c r="W32" s="36">
        <f t="shared" si="3"/>
        <v>400</v>
      </c>
      <c r="X32" s="35">
        <f t="shared" si="4"/>
        <v>16</v>
      </c>
      <c r="Y32" s="34">
        <f t="shared" si="5"/>
        <v>1280</v>
      </c>
      <c r="Z32" s="333">
        <f t="shared" si="8"/>
        <v>1462.37</v>
      </c>
      <c r="AA32" s="274">
        <f t="shared" si="10"/>
        <v>1784.09</v>
      </c>
      <c r="AB32" s="32">
        <f t="shared" si="6"/>
        <v>36559.199999999997</v>
      </c>
      <c r="AC32" s="31">
        <f t="shared" si="11"/>
        <v>44602.22</v>
      </c>
      <c r="AD32" s="77" t="str">
        <f t="shared" si="7"/>
        <v>00006030</v>
      </c>
      <c r="AE32" s="47" t="s">
        <v>265</v>
      </c>
      <c r="AF32" s="50" t="s">
        <v>152</v>
      </c>
      <c r="AG32" s="47">
        <v>80</v>
      </c>
      <c r="AH32" s="30">
        <v>36559.199999999997</v>
      </c>
      <c r="AI32" s="30">
        <f t="shared" si="9"/>
        <v>1462.37</v>
      </c>
      <c r="AJ32" s="302"/>
      <c r="AK32" s="503"/>
    </row>
    <row r="33" spans="1:37" ht="18" customHeight="1" x14ac:dyDescent="0.25">
      <c r="A33" s="54" t="s">
        <v>1283</v>
      </c>
      <c r="B33" s="53" t="s">
        <v>1280</v>
      </c>
      <c r="C33" s="52">
        <v>4000</v>
      </c>
      <c r="D33" s="52">
        <v>1000</v>
      </c>
      <c r="E33" s="52">
        <v>50</v>
      </c>
      <c r="F33" s="328" t="s">
        <v>1112</v>
      </c>
      <c r="G33" s="49" t="s">
        <v>1299</v>
      </c>
      <c r="H33" s="48" t="s">
        <v>45</v>
      </c>
      <c r="I33" s="46" t="s">
        <v>3</v>
      </c>
      <c r="J33" s="45"/>
      <c r="K33" s="45"/>
      <c r="L33" s="189"/>
      <c r="M33" s="43">
        <v>1</v>
      </c>
      <c r="N33" s="41">
        <f t="shared" si="0"/>
        <v>4</v>
      </c>
      <c r="O33" s="40">
        <f t="shared" si="1"/>
        <v>0.2</v>
      </c>
      <c r="P33" s="39">
        <f t="shared" si="2"/>
        <v>16</v>
      </c>
      <c r="Q33" s="42"/>
      <c r="R33" s="41"/>
      <c r="S33" s="40"/>
      <c r="T33" s="41"/>
      <c r="U33" s="88" t="s">
        <v>33</v>
      </c>
      <c r="V33" s="37">
        <v>80</v>
      </c>
      <c r="W33" s="36">
        <f t="shared" si="3"/>
        <v>320</v>
      </c>
      <c r="X33" s="35">
        <f t="shared" si="4"/>
        <v>16</v>
      </c>
      <c r="Y33" s="34">
        <f t="shared" si="5"/>
        <v>1280</v>
      </c>
      <c r="Z33" s="333">
        <f t="shared" si="8"/>
        <v>1640.56</v>
      </c>
      <c r="AA33" s="274">
        <f t="shared" si="10"/>
        <v>2001.48</v>
      </c>
      <c r="AB33" s="32">
        <f t="shared" si="6"/>
        <v>32811.199999999997</v>
      </c>
      <c r="AC33" s="31">
        <f t="shared" si="11"/>
        <v>40029.660000000003</v>
      </c>
      <c r="AD33" s="77" t="str">
        <f t="shared" si="7"/>
        <v>00006031</v>
      </c>
      <c r="AE33" s="47" t="s">
        <v>265</v>
      </c>
      <c r="AF33" s="50" t="s">
        <v>153</v>
      </c>
      <c r="AG33" s="47">
        <v>80</v>
      </c>
      <c r="AH33" s="30">
        <v>32811.199999999997</v>
      </c>
      <c r="AI33" s="30">
        <f t="shared" si="9"/>
        <v>1640.56</v>
      </c>
      <c r="AJ33" s="302"/>
      <c r="AK33" s="503"/>
    </row>
    <row r="34" spans="1:37" ht="18" customHeight="1" x14ac:dyDescent="0.25">
      <c r="A34" s="54" t="s">
        <v>1283</v>
      </c>
      <c r="B34" s="53" t="s">
        <v>1280</v>
      </c>
      <c r="C34" s="52">
        <v>4000</v>
      </c>
      <c r="D34" s="52">
        <v>1000</v>
      </c>
      <c r="E34" s="52">
        <v>60</v>
      </c>
      <c r="F34" s="328" t="s">
        <v>315</v>
      </c>
      <c r="G34" s="49" t="s">
        <v>1300</v>
      </c>
      <c r="H34" s="48" t="s">
        <v>45</v>
      </c>
      <c r="I34" s="46" t="s">
        <v>3</v>
      </c>
      <c r="J34" s="45"/>
      <c r="K34" s="45"/>
      <c r="L34" s="189"/>
      <c r="M34" s="43">
        <v>1</v>
      </c>
      <c r="N34" s="41">
        <f t="shared" si="0"/>
        <v>4</v>
      </c>
      <c r="O34" s="40">
        <f t="shared" si="1"/>
        <v>0.24</v>
      </c>
      <c r="P34" s="39">
        <f t="shared" si="2"/>
        <v>19.2</v>
      </c>
      <c r="Q34" s="42"/>
      <c r="R34" s="41"/>
      <c r="S34" s="40"/>
      <c r="T34" s="41"/>
      <c r="U34" s="88" t="s">
        <v>33</v>
      </c>
      <c r="V34" s="37">
        <v>80</v>
      </c>
      <c r="W34" s="36">
        <f t="shared" si="3"/>
        <v>320</v>
      </c>
      <c r="X34" s="35">
        <f t="shared" si="4"/>
        <v>19.2</v>
      </c>
      <c r="Y34" s="34">
        <f t="shared" si="5"/>
        <v>1536</v>
      </c>
      <c r="Z34" s="333">
        <f t="shared" si="8"/>
        <v>1823.77</v>
      </c>
      <c r="AA34" s="274">
        <f t="shared" si="10"/>
        <v>2225</v>
      </c>
      <c r="AB34" s="32">
        <f t="shared" si="6"/>
        <v>30396.2</v>
      </c>
      <c r="AC34" s="31">
        <f t="shared" si="11"/>
        <v>37083.360000000001</v>
      </c>
      <c r="AD34" s="77" t="str">
        <f t="shared" si="7"/>
        <v>223410</v>
      </c>
      <c r="AE34" s="47" t="s">
        <v>265</v>
      </c>
      <c r="AF34" s="50" t="s">
        <v>154</v>
      </c>
      <c r="AG34" s="47">
        <v>80</v>
      </c>
      <c r="AH34" s="30">
        <v>30396.2</v>
      </c>
      <c r="AI34" s="30">
        <f t="shared" si="9"/>
        <v>1823.77</v>
      </c>
      <c r="AJ34" s="302"/>
      <c r="AK34" s="503"/>
    </row>
    <row r="35" spans="1:37" ht="18" customHeight="1" x14ac:dyDescent="0.25">
      <c r="A35" s="54" t="s">
        <v>1283</v>
      </c>
      <c r="B35" s="53" t="s">
        <v>1280</v>
      </c>
      <c r="C35" s="52">
        <v>2000</v>
      </c>
      <c r="D35" s="52">
        <v>1000</v>
      </c>
      <c r="E35" s="52">
        <v>70</v>
      </c>
      <c r="F35" s="328" t="s">
        <v>316</v>
      </c>
      <c r="G35" s="49" t="s">
        <v>1301</v>
      </c>
      <c r="H35" s="48" t="s">
        <v>45</v>
      </c>
      <c r="I35" s="46" t="s">
        <v>3</v>
      </c>
      <c r="J35" s="45"/>
      <c r="K35" s="45"/>
      <c r="L35" s="189"/>
      <c r="M35" s="43">
        <v>1</v>
      </c>
      <c r="N35" s="41">
        <f t="shared" si="0"/>
        <v>2</v>
      </c>
      <c r="O35" s="40">
        <f t="shared" si="1"/>
        <v>0.14000000000000001</v>
      </c>
      <c r="P35" s="39">
        <f t="shared" si="2"/>
        <v>11.200000000000001</v>
      </c>
      <c r="Q35" s="42"/>
      <c r="R35" s="41"/>
      <c r="S35" s="40"/>
      <c r="T35" s="41"/>
      <c r="U35" s="88" t="s">
        <v>33</v>
      </c>
      <c r="V35" s="37">
        <v>80</v>
      </c>
      <c r="W35" s="36">
        <f t="shared" si="3"/>
        <v>160</v>
      </c>
      <c r="X35" s="35">
        <f t="shared" si="4"/>
        <v>11.200000000000001</v>
      </c>
      <c r="Y35" s="34">
        <f t="shared" si="5"/>
        <v>896.00000000000011</v>
      </c>
      <c r="Z35" s="333">
        <f t="shared" si="8"/>
        <v>2025.74</v>
      </c>
      <c r="AA35" s="274">
        <f t="shared" si="10"/>
        <v>2471.4</v>
      </c>
      <c r="AB35" s="32">
        <f t="shared" si="6"/>
        <v>28939.200000000001</v>
      </c>
      <c r="AC35" s="31">
        <f t="shared" si="11"/>
        <v>35305.82</v>
      </c>
      <c r="AD35" s="77" t="str">
        <f t="shared" si="7"/>
        <v>115336</v>
      </c>
      <c r="AE35" s="47" t="s">
        <v>265</v>
      </c>
      <c r="AF35" s="50" t="s">
        <v>155</v>
      </c>
      <c r="AG35" s="47">
        <v>80</v>
      </c>
      <c r="AH35" s="30">
        <v>28939.200000000001</v>
      </c>
      <c r="AI35" s="30">
        <f t="shared" si="9"/>
        <v>2025.74</v>
      </c>
      <c r="AJ35" s="302"/>
      <c r="AK35" s="503"/>
    </row>
    <row r="36" spans="1:37" ht="18" customHeight="1" x14ac:dyDescent="0.25">
      <c r="A36" s="54" t="s">
        <v>1283</v>
      </c>
      <c r="B36" s="53" t="s">
        <v>1280</v>
      </c>
      <c r="C36" s="55">
        <v>2000</v>
      </c>
      <c r="D36" s="55">
        <v>1000</v>
      </c>
      <c r="E36" s="52">
        <v>80</v>
      </c>
      <c r="F36" s="328" t="s">
        <v>317</v>
      </c>
      <c r="G36" s="49" t="s">
        <v>1302</v>
      </c>
      <c r="H36" s="48" t="s">
        <v>45</v>
      </c>
      <c r="I36" s="46" t="s">
        <v>3</v>
      </c>
      <c r="J36" s="45"/>
      <c r="K36" s="45"/>
      <c r="L36" s="189"/>
      <c r="M36" s="43">
        <v>1</v>
      </c>
      <c r="N36" s="41">
        <f t="shared" si="0"/>
        <v>2</v>
      </c>
      <c r="O36" s="40">
        <f t="shared" si="1"/>
        <v>0.16</v>
      </c>
      <c r="P36" s="39">
        <f t="shared" si="2"/>
        <v>12.8</v>
      </c>
      <c r="Q36" s="42"/>
      <c r="R36" s="41"/>
      <c r="S36" s="40"/>
      <c r="T36" s="41"/>
      <c r="U36" s="88" t="s">
        <v>33</v>
      </c>
      <c r="V36" s="37">
        <v>80</v>
      </c>
      <c r="W36" s="36">
        <f t="shared" si="3"/>
        <v>160</v>
      </c>
      <c r="X36" s="35">
        <f t="shared" si="4"/>
        <v>12.8</v>
      </c>
      <c r="Y36" s="34">
        <f t="shared" si="5"/>
        <v>1024</v>
      </c>
      <c r="Z36" s="333">
        <f t="shared" si="8"/>
        <v>2178.48</v>
      </c>
      <c r="AA36" s="274">
        <f t="shared" si="10"/>
        <v>2657.75</v>
      </c>
      <c r="AB36" s="32">
        <f t="shared" si="6"/>
        <v>27231</v>
      </c>
      <c r="AC36" s="31">
        <f t="shared" si="11"/>
        <v>33221.82</v>
      </c>
      <c r="AD36" s="77" t="str">
        <f t="shared" si="7"/>
        <v>105804</v>
      </c>
      <c r="AE36" s="47" t="s">
        <v>265</v>
      </c>
      <c r="AF36" s="50" t="s">
        <v>156</v>
      </c>
      <c r="AG36" s="47">
        <v>80</v>
      </c>
      <c r="AH36" s="30">
        <v>27231</v>
      </c>
      <c r="AI36" s="30">
        <f t="shared" si="9"/>
        <v>2178.48</v>
      </c>
      <c r="AJ36" s="302"/>
      <c r="AK36" s="503"/>
    </row>
    <row r="37" spans="1:37" ht="18" customHeight="1" x14ac:dyDescent="0.25">
      <c r="A37" s="54" t="s">
        <v>1283</v>
      </c>
      <c r="B37" s="53" t="s">
        <v>1280</v>
      </c>
      <c r="C37" s="55">
        <v>2000</v>
      </c>
      <c r="D37" s="55">
        <v>1000</v>
      </c>
      <c r="E37" s="52">
        <v>90</v>
      </c>
      <c r="F37" s="328" t="s">
        <v>318</v>
      </c>
      <c r="G37" s="49" t="s">
        <v>1303</v>
      </c>
      <c r="H37" s="48" t="s">
        <v>45</v>
      </c>
      <c r="I37" s="46" t="s">
        <v>3</v>
      </c>
      <c r="J37" s="45"/>
      <c r="K37" s="45"/>
      <c r="L37" s="189"/>
      <c r="M37" s="43">
        <v>1</v>
      </c>
      <c r="N37" s="41">
        <f t="shared" si="0"/>
        <v>2</v>
      </c>
      <c r="O37" s="40">
        <f t="shared" si="1"/>
        <v>0.18</v>
      </c>
      <c r="P37" s="39">
        <f t="shared" si="2"/>
        <v>14.399999999999999</v>
      </c>
      <c r="Q37" s="42"/>
      <c r="R37" s="41"/>
      <c r="S37" s="40"/>
      <c r="T37" s="41"/>
      <c r="U37" s="88" t="s">
        <v>33</v>
      </c>
      <c r="V37" s="37">
        <v>80</v>
      </c>
      <c r="W37" s="36">
        <f t="shared" si="3"/>
        <v>160</v>
      </c>
      <c r="X37" s="35">
        <f t="shared" si="4"/>
        <v>14.399999999999999</v>
      </c>
      <c r="Y37" s="34">
        <f t="shared" si="5"/>
        <v>1152</v>
      </c>
      <c r="Z37" s="333">
        <f t="shared" si="8"/>
        <v>2334.5700000000002</v>
      </c>
      <c r="AA37" s="274">
        <f t="shared" si="10"/>
        <v>2848.18</v>
      </c>
      <c r="AB37" s="32">
        <f t="shared" si="6"/>
        <v>25939.7</v>
      </c>
      <c r="AC37" s="31">
        <f t="shared" si="11"/>
        <v>31646.43</v>
      </c>
      <c r="AD37" s="77" t="str">
        <f t="shared" si="7"/>
        <v>130710</v>
      </c>
      <c r="AE37" s="47" t="s">
        <v>265</v>
      </c>
      <c r="AF37" s="50" t="s">
        <v>157</v>
      </c>
      <c r="AG37" s="47">
        <v>80</v>
      </c>
      <c r="AH37" s="30">
        <v>25939.7</v>
      </c>
      <c r="AI37" s="30">
        <f t="shared" si="9"/>
        <v>2334.5700000000002</v>
      </c>
      <c r="AJ37" s="302"/>
      <c r="AK37" s="503"/>
    </row>
    <row r="38" spans="1:37" ht="18" customHeight="1" x14ac:dyDescent="0.25">
      <c r="A38" s="54" t="s">
        <v>1283</v>
      </c>
      <c r="B38" s="53" t="s">
        <v>1280</v>
      </c>
      <c r="C38" s="55">
        <v>2000</v>
      </c>
      <c r="D38" s="55">
        <v>1000</v>
      </c>
      <c r="E38" s="52">
        <v>100</v>
      </c>
      <c r="F38" s="328" t="s">
        <v>319</v>
      </c>
      <c r="G38" s="49" t="s">
        <v>1304</v>
      </c>
      <c r="H38" s="48" t="s">
        <v>45</v>
      </c>
      <c r="I38" s="46" t="s">
        <v>3</v>
      </c>
      <c r="J38" s="45"/>
      <c r="K38" s="45"/>
      <c r="L38" s="189"/>
      <c r="M38" s="43">
        <v>1</v>
      </c>
      <c r="N38" s="41">
        <f t="shared" si="0"/>
        <v>2</v>
      </c>
      <c r="O38" s="40">
        <f t="shared" si="1"/>
        <v>0.2</v>
      </c>
      <c r="P38" s="39">
        <f t="shared" si="2"/>
        <v>16</v>
      </c>
      <c r="Q38" s="42"/>
      <c r="R38" s="41"/>
      <c r="S38" s="40"/>
      <c r="T38" s="41"/>
      <c r="U38" s="88" t="s">
        <v>33</v>
      </c>
      <c r="V38" s="37">
        <v>80</v>
      </c>
      <c r="W38" s="36">
        <f t="shared" si="3"/>
        <v>160</v>
      </c>
      <c r="X38" s="35">
        <f t="shared" si="4"/>
        <v>16</v>
      </c>
      <c r="Y38" s="34">
        <f t="shared" si="5"/>
        <v>1280</v>
      </c>
      <c r="Z38" s="333">
        <f t="shared" si="8"/>
        <v>2562.33</v>
      </c>
      <c r="AA38" s="274">
        <f t="shared" si="10"/>
        <v>3126.04</v>
      </c>
      <c r="AB38" s="32">
        <f t="shared" si="6"/>
        <v>25623.3</v>
      </c>
      <c r="AC38" s="31">
        <f t="shared" si="11"/>
        <v>31260.43</v>
      </c>
      <c r="AD38" s="77" t="str">
        <f t="shared" si="7"/>
        <v>115345</v>
      </c>
      <c r="AE38" s="47" t="s">
        <v>265</v>
      </c>
      <c r="AF38" s="50" t="s">
        <v>158</v>
      </c>
      <c r="AG38" s="47">
        <v>80</v>
      </c>
      <c r="AH38" s="30">
        <v>25623.3</v>
      </c>
      <c r="AI38" s="30">
        <f t="shared" si="9"/>
        <v>2562.33</v>
      </c>
      <c r="AJ38" s="302"/>
      <c r="AK38" s="503"/>
    </row>
    <row r="39" spans="1:37" ht="18" customHeight="1" x14ac:dyDescent="0.25">
      <c r="A39" s="54" t="s">
        <v>1283</v>
      </c>
      <c r="B39" s="53" t="s">
        <v>1280</v>
      </c>
      <c r="C39" s="55">
        <v>2000</v>
      </c>
      <c r="D39" s="55">
        <v>1000</v>
      </c>
      <c r="E39" s="52">
        <v>110</v>
      </c>
      <c r="F39" s="328" t="s">
        <v>320</v>
      </c>
      <c r="G39" s="49" t="s">
        <v>1305</v>
      </c>
      <c r="H39" s="48" t="s">
        <v>45</v>
      </c>
      <c r="I39" s="46" t="s">
        <v>3</v>
      </c>
      <c r="J39" s="45"/>
      <c r="K39" s="45"/>
      <c r="L39" s="189"/>
      <c r="M39" s="43">
        <v>1</v>
      </c>
      <c r="N39" s="41">
        <f t="shared" si="0"/>
        <v>2</v>
      </c>
      <c r="O39" s="40">
        <f t="shared" si="1"/>
        <v>0.22</v>
      </c>
      <c r="P39" s="39">
        <f t="shared" si="2"/>
        <v>17.600000000000001</v>
      </c>
      <c r="Q39" s="42"/>
      <c r="R39" s="41"/>
      <c r="S39" s="40"/>
      <c r="T39" s="41"/>
      <c r="U39" s="88" t="s">
        <v>33</v>
      </c>
      <c r="V39" s="37">
        <v>80</v>
      </c>
      <c r="W39" s="36">
        <f t="shared" si="3"/>
        <v>160</v>
      </c>
      <c r="X39" s="35">
        <f t="shared" si="4"/>
        <v>17.600000000000001</v>
      </c>
      <c r="Y39" s="34">
        <f t="shared" si="5"/>
        <v>1408</v>
      </c>
      <c r="Z39" s="333">
        <f t="shared" si="8"/>
        <v>2794.78</v>
      </c>
      <c r="AA39" s="274">
        <f t="shared" si="10"/>
        <v>3409.63</v>
      </c>
      <c r="AB39" s="32">
        <f t="shared" si="6"/>
        <v>25407.1</v>
      </c>
      <c r="AC39" s="31">
        <f t="shared" si="11"/>
        <v>30996.66</v>
      </c>
      <c r="AD39" s="77" t="str">
        <f t="shared" si="7"/>
        <v>122181</v>
      </c>
      <c r="AE39" s="47" t="s">
        <v>265</v>
      </c>
      <c r="AF39" s="50" t="s">
        <v>159</v>
      </c>
      <c r="AG39" s="47">
        <v>80</v>
      </c>
      <c r="AH39" s="30">
        <v>25407.1</v>
      </c>
      <c r="AI39" s="30">
        <f t="shared" si="9"/>
        <v>2794.78</v>
      </c>
      <c r="AJ39" s="302"/>
      <c r="AK39" s="503"/>
    </row>
    <row r="40" spans="1:37" ht="18" customHeight="1" x14ac:dyDescent="0.25">
      <c r="A40" s="54" t="s">
        <v>1283</v>
      </c>
      <c r="B40" s="53" t="s">
        <v>1280</v>
      </c>
      <c r="C40" s="55">
        <v>2000</v>
      </c>
      <c r="D40" s="55">
        <v>1000</v>
      </c>
      <c r="E40" s="52">
        <v>120</v>
      </c>
      <c r="F40" s="328" t="s">
        <v>321</v>
      </c>
      <c r="G40" s="49" t="s">
        <v>1306</v>
      </c>
      <c r="H40" s="48" t="s">
        <v>45</v>
      </c>
      <c r="I40" s="46" t="s">
        <v>3</v>
      </c>
      <c r="J40" s="45"/>
      <c r="K40" s="45"/>
      <c r="L40" s="189"/>
      <c r="M40" s="43">
        <v>1</v>
      </c>
      <c r="N40" s="41">
        <f t="shared" si="0"/>
        <v>2</v>
      </c>
      <c r="O40" s="40">
        <f t="shared" si="1"/>
        <v>0.24</v>
      </c>
      <c r="P40" s="39">
        <f t="shared" si="2"/>
        <v>19.2</v>
      </c>
      <c r="Q40" s="42"/>
      <c r="R40" s="41"/>
      <c r="S40" s="40"/>
      <c r="T40" s="41"/>
      <c r="U40" s="88" t="s">
        <v>33</v>
      </c>
      <c r="V40" s="37">
        <v>80</v>
      </c>
      <c r="W40" s="36">
        <f t="shared" si="3"/>
        <v>160</v>
      </c>
      <c r="X40" s="35">
        <f t="shared" si="4"/>
        <v>19.2</v>
      </c>
      <c r="Y40" s="34">
        <f t="shared" si="5"/>
        <v>1536</v>
      </c>
      <c r="Z40" s="333">
        <f t="shared" si="8"/>
        <v>2970.29</v>
      </c>
      <c r="AA40" s="274">
        <f t="shared" si="10"/>
        <v>3623.75</v>
      </c>
      <c r="AB40" s="32">
        <f t="shared" si="6"/>
        <v>24752.400000000001</v>
      </c>
      <c r="AC40" s="31">
        <f t="shared" si="11"/>
        <v>30197.93</v>
      </c>
      <c r="AD40" s="77" t="str">
        <f t="shared" si="7"/>
        <v>130708</v>
      </c>
      <c r="AE40" s="47" t="s">
        <v>265</v>
      </c>
      <c r="AF40" s="50" t="s">
        <v>160</v>
      </c>
      <c r="AG40" s="47">
        <v>80</v>
      </c>
      <c r="AH40" s="30">
        <v>24752.400000000001</v>
      </c>
      <c r="AI40" s="30">
        <f t="shared" si="9"/>
        <v>2970.29</v>
      </c>
      <c r="AJ40" s="302"/>
      <c r="AK40" s="503"/>
    </row>
    <row r="41" spans="1:37" ht="18" customHeight="1" x14ac:dyDescent="0.25">
      <c r="A41" s="54" t="s">
        <v>1283</v>
      </c>
      <c r="B41" s="51" t="s">
        <v>1281</v>
      </c>
      <c r="C41" s="52">
        <v>5000</v>
      </c>
      <c r="D41" s="52">
        <v>1000</v>
      </c>
      <c r="E41" s="52">
        <v>40</v>
      </c>
      <c r="F41" s="328" t="s">
        <v>1106</v>
      </c>
      <c r="G41" s="49" t="s">
        <v>1331</v>
      </c>
      <c r="H41" s="48" t="s">
        <v>45</v>
      </c>
      <c r="I41" s="46" t="s">
        <v>3</v>
      </c>
      <c r="J41" s="45"/>
      <c r="K41" s="45"/>
      <c r="L41" s="189"/>
      <c r="M41" s="43">
        <v>1</v>
      </c>
      <c r="N41" s="41">
        <f t="shared" si="0"/>
        <v>5</v>
      </c>
      <c r="O41" s="40">
        <f t="shared" si="1"/>
        <v>0.2</v>
      </c>
      <c r="P41" s="39">
        <f t="shared" si="2"/>
        <v>16</v>
      </c>
      <c r="Q41" s="42"/>
      <c r="R41" s="41"/>
      <c r="S41" s="40"/>
      <c r="T41" s="41"/>
      <c r="U41" s="38" t="s">
        <v>1</v>
      </c>
      <c r="V41" s="37">
        <v>80</v>
      </c>
      <c r="W41" s="36">
        <f t="shared" si="3"/>
        <v>400</v>
      </c>
      <c r="X41" s="35">
        <f t="shared" si="4"/>
        <v>16</v>
      </c>
      <c r="Y41" s="34">
        <f t="shared" si="5"/>
        <v>1280</v>
      </c>
      <c r="Z41" s="333">
        <f t="shared" si="8"/>
        <v>804.54</v>
      </c>
      <c r="AA41" s="274">
        <f t="shared" si="10"/>
        <v>981.54</v>
      </c>
      <c r="AB41" s="32">
        <f t="shared" si="6"/>
        <v>20113.400000000001</v>
      </c>
      <c r="AC41" s="31">
        <f t="shared" si="11"/>
        <v>24538.35</v>
      </c>
      <c r="AD41" s="77" t="str">
        <f t="shared" si="7"/>
        <v>00006029</v>
      </c>
      <c r="AE41" s="47" t="s">
        <v>264</v>
      </c>
      <c r="AF41" s="50" t="s">
        <v>161</v>
      </c>
      <c r="AG41" s="47">
        <v>80</v>
      </c>
      <c r="AH41" s="30">
        <v>20113.400000000001</v>
      </c>
      <c r="AI41" s="30">
        <f t="shared" si="9"/>
        <v>804.54</v>
      </c>
      <c r="AJ41" s="302"/>
      <c r="AK41" s="503"/>
    </row>
    <row r="42" spans="1:37" ht="18" customHeight="1" x14ac:dyDescent="0.25">
      <c r="A42" s="54" t="s">
        <v>1283</v>
      </c>
      <c r="B42" s="53" t="s">
        <v>1281</v>
      </c>
      <c r="C42" s="52">
        <v>4000</v>
      </c>
      <c r="D42" s="52">
        <v>1000</v>
      </c>
      <c r="E42" s="52">
        <v>50</v>
      </c>
      <c r="F42" s="328" t="s">
        <v>1110</v>
      </c>
      <c r="G42" s="49" t="s">
        <v>1332</v>
      </c>
      <c r="H42" s="48" t="s">
        <v>45</v>
      </c>
      <c r="I42" s="46" t="s">
        <v>3</v>
      </c>
      <c r="J42" s="45"/>
      <c r="K42" s="45"/>
      <c r="L42" s="189"/>
      <c r="M42" s="43">
        <v>1</v>
      </c>
      <c r="N42" s="41">
        <f t="shared" si="0"/>
        <v>4</v>
      </c>
      <c r="O42" s="40">
        <f t="shared" si="1"/>
        <v>0.2</v>
      </c>
      <c r="P42" s="39">
        <f t="shared" si="2"/>
        <v>16</v>
      </c>
      <c r="Q42" s="42"/>
      <c r="R42" s="41"/>
      <c r="S42" s="40"/>
      <c r="T42" s="41"/>
      <c r="U42" s="38" t="s">
        <v>1</v>
      </c>
      <c r="V42" s="37">
        <v>80</v>
      </c>
      <c r="W42" s="36">
        <f t="shared" si="3"/>
        <v>320</v>
      </c>
      <c r="X42" s="35">
        <f t="shared" si="4"/>
        <v>16</v>
      </c>
      <c r="Y42" s="34">
        <f t="shared" si="5"/>
        <v>1280</v>
      </c>
      <c r="Z42" s="333">
        <f t="shared" si="8"/>
        <v>935.51</v>
      </c>
      <c r="AA42" s="274">
        <f t="shared" si="10"/>
        <v>1141.32</v>
      </c>
      <c r="AB42" s="32">
        <f t="shared" si="6"/>
        <v>18710.2</v>
      </c>
      <c r="AC42" s="31">
        <f t="shared" si="11"/>
        <v>22826.44</v>
      </c>
      <c r="AD42" s="77" t="str">
        <f t="shared" si="7"/>
        <v>65373</v>
      </c>
      <c r="AE42" s="47" t="s">
        <v>264</v>
      </c>
      <c r="AF42" s="50" t="s">
        <v>162</v>
      </c>
      <c r="AG42" s="47">
        <v>80</v>
      </c>
      <c r="AH42" s="30">
        <v>18710.2</v>
      </c>
      <c r="AI42" s="30">
        <f t="shared" si="9"/>
        <v>935.51</v>
      </c>
      <c r="AJ42" s="302"/>
      <c r="AK42" s="503"/>
    </row>
    <row r="43" spans="1:37" ht="18" customHeight="1" x14ac:dyDescent="0.25">
      <c r="A43" s="54" t="s">
        <v>1283</v>
      </c>
      <c r="B43" s="53" t="s">
        <v>1281</v>
      </c>
      <c r="C43" s="52">
        <v>4000</v>
      </c>
      <c r="D43" s="52">
        <v>1000</v>
      </c>
      <c r="E43" s="52">
        <v>60</v>
      </c>
      <c r="F43" s="328" t="s">
        <v>322</v>
      </c>
      <c r="G43" s="49" t="s">
        <v>1333</v>
      </c>
      <c r="H43" s="48" t="s">
        <v>45</v>
      </c>
      <c r="I43" s="46" t="s">
        <v>3</v>
      </c>
      <c r="J43" s="45"/>
      <c r="K43" s="45"/>
      <c r="L43" s="189"/>
      <c r="M43" s="43">
        <v>1</v>
      </c>
      <c r="N43" s="41">
        <f t="shared" si="0"/>
        <v>4</v>
      </c>
      <c r="O43" s="40">
        <f t="shared" si="1"/>
        <v>0.24</v>
      </c>
      <c r="P43" s="39">
        <f t="shared" si="2"/>
        <v>19.2</v>
      </c>
      <c r="Q43" s="42"/>
      <c r="R43" s="41"/>
      <c r="S43" s="40"/>
      <c r="T43" s="41"/>
      <c r="U43" s="255" t="s">
        <v>33</v>
      </c>
      <c r="V43" s="37">
        <v>80</v>
      </c>
      <c r="W43" s="36">
        <f t="shared" si="3"/>
        <v>320</v>
      </c>
      <c r="X43" s="35">
        <f t="shared" si="4"/>
        <v>19.2</v>
      </c>
      <c r="Y43" s="34">
        <f t="shared" si="5"/>
        <v>1536</v>
      </c>
      <c r="Z43" s="333">
        <f t="shared" si="8"/>
        <v>1089.24</v>
      </c>
      <c r="AA43" s="274">
        <f t="shared" si="10"/>
        <v>1328.87</v>
      </c>
      <c r="AB43" s="32">
        <f t="shared" si="6"/>
        <v>18154</v>
      </c>
      <c r="AC43" s="31">
        <f t="shared" si="11"/>
        <v>22147.88</v>
      </c>
      <c r="AD43" s="77" t="str">
        <f t="shared" si="7"/>
        <v>222479</v>
      </c>
      <c r="AE43" s="47" t="s">
        <v>264</v>
      </c>
      <c r="AF43" s="50" t="s">
        <v>163</v>
      </c>
      <c r="AG43" s="47">
        <v>80</v>
      </c>
      <c r="AH43" s="30">
        <v>18154</v>
      </c>
      <c r="AI43" s="30">
        <f t="shared" si="9"/>
        <v>1089.24</v>
      </c>
      <c r="AJ43" s="302"/>
      <c r="AK43" s="503"/>
    </row>
    <row r="44" spans="1:37" ht="18" customHeight="1" x14ac:dyDescent="0.25">
      <c r="A44" s="54" t="s">
        <v>1283</v>
      </c>
      <c r="B44" s="53" t="s">
        <v>1281</v>
      </c>
      <c r="C44" s="52">
        <v>2000</v>
      </c>
      <c r="D44" s="52">
        <v>1000</v>
      </c>
      <c r="E44" s="52">
        <v>70</v>
      </c>
      <c r="F44" s="328" t="s">
        <v>323</v>
      </c>
      <c r="G44" s="49" t="s">
        <v>1334</v>
      </c>
      <c r="H44" s="48" t="s">
        <v>45</v>
      </c>
      <c r="I44" s="46" t="s">
        <v>3</v>
      </c>
      <c r="J44" s="45"/>
      <c r="K44" s="45"/>
      <c r="L44" s="189"/>
      <c r="M44" s="43">
        <v>1</v>
      </c>
      <c r="N44" s="41">
        <f t="shared" si="0"/>
        <v>2</v>
      </c>
      <c r="O44" s="40">
        <f t="shared" si="1"/>
        <v>0.14000000000000001</v>
      </c>
      <c r="P44" s="39">
        <f t="shared" si="2"/>
        <v>11.200000000000001</v>
      </c>
      <c r="Q44" s="42"/>
      <c r="R44" s="41"/>
      <c r="S44" s="40"/>
      <c r="T44" s="41"/>
      <c r="U44" s="88" t="s">
        <v>33</v>
      </c>
      <c r="V44" s="37">
        <v>80</v>
      </c>
      <c r="W44" s="36">
        <f t="shared" si="3"/>
        <v>160</v>
      </c>
      <c r="X44" s="35">
        <f t="shared" si="4"/>
        <v>11.200000000000001</v>
      </c>
      <c r="Y44" s="34">
        <f t="shared" si="5"/>
        <v>896.00000000000011</v>
      </c>
      <c r="Z44" s="333">
        <f t="shared" si="8"/>
        <v>1230.92</v>
      </c>
      <c r="AA44" s="274">
        <f t="shared" si="10"/>
        <v>1501.72</v>
      </c>
      <c r="AB44" s="32">
        <f t="shared" si="6"/>
        <v>17584.599999999999</v>
      </c>
      <c r="AC44" s="31">
        <f t="shared" si="11"/>
        <v>21453.21</v>
      </c>
      <c r="AD44" s="77" t="str">
        <f t="shared" si="7"/>
        <v>75922</v>
      </c>
      <c r="AE44" s="47" t="s">
        <v>264</v>
      </c>
      <c r="AF44" s="50" t="s">
        <v>164</v>
      </c>
      <c r="AG44" s="47">
        <v>80</v>
      </c>
      <c r="AH44" s="30">
        <v>17584.599999999999</v>
      </c>
      <c r="AI44" s="30">
        <f t="shared" si="9"/>
        <v>1230.92</v>
      </c>
      <c r="AJ44" s="302"/>
      <c r="AK44" s="503"/>
    </row>
    <row r="45" spans="1:37" ht="18" customHeight="1" x14ac:dyDescent="0.25">
      <c r="A45" s="54" t="s">
        <v>1283</v>
      </c>
      <c r="B45" s="53" t="s">
        <v>1281</v>
      </c>
      <c r="C45" s="55">
        <v>2000</v>
      </c>
      <c r="D45" s="55">
        <v>1000</v>
      </c>
      <c r="E45" s="52">
        <v>80</v>
      </c>
      <c r="F45" s="328" t="s">
        <v>324</v>
      </c>
      <c r="G45" s="49" t="s">
        <v>1335</v>
      </c>
      <c r="H45" s="48" t="s">
        <v>45</v>
      </c>
      <c r="I45" s="46" t="s">
        <v>3</v>
      </c>
      <c r="J45" s="45"/>
      <c r="K45" s="45"/>
      <c r="L45" s="189"/>
      <c r="M45" s="43">
        <v>1</v>
      </c>
      <c r="N45" s="41">
        <f t="shared" si="0"/>
        <v>2</v>
      </c>
      <c r="O45" s="40">
        <f t="shared" si="1"/>
        <v>0.16</v>
      </c>
      <c r="P45" s="39">
        <f t="shared" si="2"/>
        <v>12.8</v>
      </c>
      <c r="Q45" s="42"/>
      <c r="R45" s="41"/>
      <c r="S45" s="40"/>
      <c r="T45" s="41"/>
      <c r="U45" s="255" t="s">
        <v>33</v>
      </c>
      <c r="V45" s="37">
        <v>80</v>
      </c>
      <c r="W45" s="36">
        <f t="shared" si="3"/>
        <v>160</v>
      </c>
      <c r="X45" s="35">
        <f t="shared" si="4"/>
        <v>12.8</v>
      </c>
      <c r="Y45" s="34">
        <f t="shared" si="5"/>
        <v>1024</v>
      </c>
      <c r="Z45" s="333">
        <f t="shared" si="8"/>
        <v>1335.76</v>
      </c>
      <c r="AA45" s="274">
        <f t="shared" si="10"/>
        <v>1629.63</v>
      </c>
      <c r="AB45" s="32">
        <f t="shared" si="6"/>
        <v>16697</v>
      </c>
      <c r="AC45" s="31">
        <f t="shared" si="11"/>
        <v>20370.34</v>
      </c>
      <c r="AD45" s="77" t="str">
        <f t="shared" si="7"/>
        <v>72380</v>
      </c>
      <c r="AE45" s="47" t="s">
        <v>264</v>
      </c>
      <c r="AF45" s="50" t="s">
        <v>165</v>
      </c>
      <c r="AG45" s="47">
        <v>80</v>
      </c>
      <c r="AH45" s="30">
        <v>16697</v>
      </c>
      <c r="AI45" s="30">
        <f t="shared" si="9"/>
        <v>1335.76</v>
      </c>
      <c r="AJ45" s="302"/>
      <c r="AK45" s="503"/>
    </row>
    <row r="46" spans="1:37" ht="18" customHeight="1" x14ac:dyDescent="0.25">
      <c r="A46" s="54" t="s">
        <v>1283</v>
      </c>
      <c r="B46" s="53" t="s">
        <v>1281</v>
      </c>
      <c r="C46" s="55">
        <v>2000</v>
      </c>
      <c r="D46" s="55">
        <v>1000</v>
      </c>
      <c r="E46" s="52">
        <v>90</v>
      </c>
      <c r="F46" s="328" t="s">
        <v>325</v>
      </c>
      <c r="G46" s="49" t="s">
        <v>1336</v>
      </c>
      <c r="H46" s="48" t="s">
        <v>45</v>
      </c>
      <c r="I46" s="46" t="s">
        <v>3</v>
      </c>
      <c r="J46" s="45"/>
      <c r="K46" s="45"/>
      <c r="L46" s="189"/>
      <c r="M46" s="43">
        <v>1</v>
      </c>
      <c r="N46" s="41">
        <f t="shared" si="0"/>
        <v>2</v>
      </c>
      <c r="O46" s="40">
        <f t="shared" si="1"/>
        <v>0.18</v>
      </c>
      <c r="P46" s="39">
        <f t="shared" si="2"/>
        <v>14.399999999999999</v>
      </c>
      <c r="Q46" s="42"/>
      <c r="R46" s="41"/>
      <c r="S46" s="40"/>
      <c r="T46" s="41"/>
      <c r="U46" s="88" t="s">
        <v>33</v>
      </c>
      <c r="V46" s="37">
        <v>80</v>
      </c>
      <c r="W46" s="36">
        <f t="shared" si="3"/>
        <v>160</v>
      </c>
      <c r="X46" s="35">
        <f t="shared" si="4"/>
        <v>14.399999999999999</v>
      </c>
      <c r="Y46" s="34">
        <f t="shared" si="5"/>
        <v>1152</v>
      </c>
      <c r="Z46" s="333">
        <f t="shared" si="8"/>
        <v>1499.88</v>
      </c>
      <c r="AA46" s="274">
        <f t="shared" si="10"/>
        <v>1829.85</v>
      </c>
      <c r="AB46" s="32">
        <f t="shared" si="6"/>
        <v>16665.3</v>
      </c>
      <c r="AC46" s="31">
        <f t="shared" si="11"/>
        <v>20331.669999999998</v>
      </c>
      <c r="AD46" s="77" t="str">
        <f t="shared" si="7"/>
        <v>72837</v>
      </c>
      <c r="AE46" s="47" t="s">
        <v>264</v>
      </c>
      <c r="AF46" s="50" t="s">
        <v>166</v>
      </c>
      <c r="AG46" s="47">
        <v>80</v>
      </c>
      <c r="AH46" s="30">
        <v>16665.3</v>
      </c>
      <c r="AI46" s="30">
        <f t="shared" si="9"/>
        <v>1499.88</v>
      </c>
      <c r="AJ46" s="302"/>
      <c r="AK46" s="503"/>
    </row>
    <row r="47" spans="1:37" ht="18" customHeight="1" x14ac:dyDescent="0.25">
      <c r="A47" s="54" t="s">
        <v>1283</v>
      </c>
      <c r="B47" s="53" t="s">
        <v>1281</v>
      </c>
      <c r="C47" s="55">
        <v>2000</v>
      </c>
      <c r="D47" s="55">
        <v>1000</v>
      </c>
      <c r="E47" s="52">
        <v>100</v>
      </c>
      <c r="F47" s="328" t="s">
        <v>326</v>
      </c>
      <c r="G47" s="49" t="s">
        <v>1337</v>
      </c>
      <c r="H47" s="48" t="s">
        <v>45</v>
      </c>
      <c r="I47" s="46" t="s">
        <v>3</v>
      </c>
      <c r="J47" s="45"/>
      <c r="K47" s="45"/>
      <c r="L47" s="189"/>
      <c r="M47" s="43">
        <v>1</v>
      </c>
      <c r="N47" s="41">
        <f t="shared" si="0"/>
        <v>2</v>
      </c>
      <c r="O47" s="40">
        <f t="shared" si="1"/>
        <v>0.2</v>
      </c>
      <c r="P47" s="39">
        <f t="shared" si="2"/>
        <v>16</v>
      </c>
      <c r="Q47" s="42"/>
      <c r="R47" s="41"/>
      <c r="S47" s="40"/>
      <c r="T47" s="41"/>
      <c r="U47" s="255" t="s">
        <v>33</v>
      </c>
      <c r="V47" s="37">
        <v>80</v>
      </c>
      <c r="W47" s="36">
        <f t="shared" si="3"/>
        <v>160</v>
      </c>
      <c r="X47" s="35">
        <f t="shared" si="4"/>
        <v>16</v>
      </c>
      <c r="Y47" s="34">
        <f t="shared" si="5"/>
        <v>1280</v>
      </c>
      <c r="Z47" s="333">
        <f t="shared" si="8"/>
        <v>1597.69</v>
      </c>
      <c r="AA47" s="274">
        <f t="shared" si="10"/>
        <v>1949.18</v>
      </c>
      <c r="AB47" s="32">
        <f t="shared" si="6"/>
        <v>15976.9</v>
      </c>
      <c r="AC47" s="31">
        <f t="shared" si="11"/>
        <v>19491.82</v>
      </c>
      <c r="AD47" s="77" t="str">
        <f t="shared" si="7"/>
        <v>72835</v>
      </c>
      <c r="AE47" s="47" t="s">
        <v>264</v>
      </c>
      <c r="AF47" s="50" t="s">
        <v>167</v>
      </c>
      <c r="AG47" s="47">
        <v>80</v>
      </c>
      <c r="AH47" s="30">
        <v>15976.9</v>
      </c>
      <c r="AI47" s="30">
        <f t="shared" si="9"/>
        <v>1597.69</v>
      </c>
      <c r="AJ47" s="302"/>
      <c r="AK47" s="503"/>
    </row>
    <row r="48" spans="1:37" ht="18" customHeight="1" x14ac:dyDescent="0.25">
      <c r="A48" s="54" t="s">
        <v>1283</v>
      </c>
      <c r="B48" s="53" t="s">
        <v>1281</v>
      </c>
      <c r="C48" s="55">
        <v>2000</v>
      </c>
      <c r="D48" s="55">
        <v>1000</v>
      </c>
      <c r="E48" s="52">
        <v>110</v>
      </c>
      <c r="F48" s="328" t="s">
        <v>327</v>
      </c>
      <c r="G48" s="49" t="s">
        <v>1338</v>
      </c>
      <c r="H48" s="48" t="s">
        <v>45</v>
      </c>
      <c r="I48" s="46" t="s">
        <v>3</v>
      </c>
      <c r="J48" s="45"/>
      <c r="K48" s="45"/>
      <c r="L48" s="189"/>
      <c r="M48" s="43">
        <v>1</v>
      </c>
      <c r="N48" s="41">
        <f t="shared" si="0"/>
        <v>2</v>
      </c>
      <c r="O48" s="40">
        <f t="shared" si="1"/>
        <v>0.22</v>
      </c>
      <c r="P48" s="39">
        <f t="shared" si="2"/>
        <v>17.600000000000001</v>
      </c>
      <c r="Q48" s="42"/>
      <c r="R48" s="41"/>
      <c r="S48" s="40"/>
      <c r="T48" s="41"/>
      <c r="U48" s="88" t="s">
        <v>33</v>
      </c>
      <c r="V48" s="37">
        <v>80</v>
      </c>
      <c r="W48" s="36">
        <f t="shared" si="3"/>
        <v>160</v>
      </c>
      <c r="X48" s="35">
        <f t="shared" si="4"/>
        <v>17.600000000000001</v>
      </c>
      <c r="Y48" s="34">
        <f t="shared" si="5"/>
        <v>1408</v>
      </c>
      <c r="Z48" s="333">
        <f t="shared" si="8"/>
        <v>1810.71</v>
      </c>
      <c r="AA48" s="274">
        <f t="shared" si="10"/>
        <v>2209.0700000000002</v>
      </c>
      <c r="AB48" s="32">
        <f t="shared" si="6"/>
        <v>16461</v>
      </c>
      <c r="AC48" s="31">
        <f t="shared" si="11"/>
        <v>20082.419999999998</v>
      </c>
      <c r="AD48" s="77" t="str">
        <f t="shared" si="7"/>
        <v>132345</v>
      </c>
      <c r="AE48" s="47" t="s">
        <v>264</v>
      </c>
      <c r="AF48" s="50" t="s">
        <v>168</v>
      </c>
      <c r="AG48" s="47">
        <v>80</v>
      </c>
      <c r="AH48" s="30">
        <v>16461</v>
      </c>
      <c r="AI48" s="30">
        <f t="shared" si="9"/>
        <v>1810.71</v>
      </c>
      <c r="AJ48" s="302"/>
      <c r="AK48" s="503"/>
    </row>
    <row r="49" spans="1:37" ht="18" customHeight="1" x14ac:dyDescent="0.25">
      <c r="A49" s="54" t="s">
        <v>1283</v>
      </c>
      <c r="B49" s="53" t="s">
        <v>1281</v>
      </c>
      <c r="C49" s="55">
        <v>2000</v>
      </c>
      <c r="D49" s="55">
        <v>1000</v>
      </c>
      <c r="E49" s="52">
        <v>120</v>
      </c>
      <c r="F49" s="328" t="s">
        <v>328</v>
      </c>
      <c r="G49" s="49" t="s">
        <v>1339</v>
      </c>
      <c r="H49" s="48" t="s">
        <v>45</v>
      </c>
      <c r="I49" s="46" t="s">
        <v>3</v>
      </c>
      <c r="J49" s="45"/>
      <c r="K49" s="45"/>
      <c r="L49" s="189"/>
      <c r="M49" s="43">
        <v>1</v>
      </c>
      <c r="N49" s="41">
        <f t="shared" si="0"/>
        <v>2</v>
      </c>
      <c r="O49" s="40">
        <f t="shared" si="1"/>
        <v>0.24</v>
      </c>
      <c r="P49" s="39">
        <f t="shared" si="2"/>
        <v>19.2</v>
      </c>
      <c r="Q49" s="42"/>
      <c r="R49" s="41"/>
      <c r="S49" s="40"/>
      <c r="T49" s="41"/>
      <c r="U49" s="88" t="s">
        <v>33</v>
      </c>
      <c r="V49" s="37">
        <v>80</v>
      </c>
      <c r="W49" s="36">
        <f t="shared" si="3"/>
        <v>160</v>
      </c>
      <c r="X49" s="35">
        <f t="shared" si="4"/>
        <v>19.2</v>
      </c>
      <c r="Y49" s="34">
        <f t="shared" si="5"/>
        <v>1536</v>
      </c>
      <c r="Z49" s="333">
        <f t="shared" si="8"/>
        <v>1917.23</v>
      </c>
      <c r="AA49" s="274">
        <f t="shared" si="10"/>
        <v>2339.02</v>
      </c>
      <c r="AB49" s="32">
        <f t="shared" si="6"/>
        <v>15976.9</v>
      </c>
      <c r="AC49" s="31">
        <f t="shared" si="11"/>
        <v>19491.82</v>
      </c>
      <c r="AD49" s="77" t="str">
        <f t="shared" si="7"/>
        <v>132346</v>
      </c>
      <c r="AE49" s="47" t="s">
        <v>264</v>
      </c>
      <c r="AF49" s="50" t="s">
        <v>169</v>
      </c>
      <c r="AG49" s="47">
        <v>80</v>
      </c>
      <c r="AH49" s="30">
        <v>15976.9</v>
      </c>
      <c r="AI49" s="30">
        <f t="shared" si="9"/>
        <v>1917.23</v>
      </c>
      <c r="AJ49" s="302"/>
      <c r="AK49" s="503"/>
    </row>
    <row r="50" spans="1:37" ht="18" customHeight="1" x14ac:dyDescent="0.25">
      <c r="A50" s="54" t="s">
        <v>1283</v>
      </c>
      <c r="B50" s="51" t="s">
        <v>1282</v>
      </c>
      <c r="C50" s="52">
        <v>5000</v>
      </c>
      <c r="D50" s="52">
        <v>1000</v>
      </c>
      <c r="E50" s="52">
        <v>40</v>
      </c>
      <c r="F50" s="328" t="s">
        <v>1107</v>
      </c>
      <c r="G50" s="49" t="s">
        <v>1340</v>
      </c>
      <c r="H50" s="48" t="s">
        <v>45</v>
      </c>
      <c r="I50" s="46" t="s">
        <v>3</v>
      </c>
      <c r="J50" s="45"/>
      <c r="K50" s="45"/>
      <c r="L50" s="189"/>
      <c r="M50" s="43">
        <v>1</v>
      </c>
      <c r="N50" s="41">
        <f t="shared" si="0"/>
        <v>5</v>
      </c>
      <c r="O50" s="40">
        <f t="shared" si="1"/>
        <v>0.2</v>
      </c>
      <c r="P50" s="39">
        <f t="shared" si="2"/>
        <v>16</v>
      </c>
      <c r="Q50" s="42"/>
      <c r="R50" s="41"/>
      <c r="S50" s="40"/>
      <c r="T50" s="41"/>
      <c r="U50" s="38" t="s">
        <v>1</v>
      </c>
      <c r="V50" s="37">
        <v>80</v>
      </c>
      <c r="W50" s="36">
        <f t="shared" si="3"/>
        <v>400</v>
      </c>
      <c r="X50" s="35">
        <f t="shared" si="4"/>
        <v>16</v>
      </c>
      <c r="Y50" s="34">
        <f t="shared" si="5"/>
        <v>1280</v>
      </c>
      <c r="Z50" s="333">
        <f t="shared" si="8"/>
        <v>870.19</v>
      </c>
      <c r="AA50" s="274">
        <f t="shared" si="10"/>
        <v>1061.6300000000001</v>
      </c>
      <c r="AB50" s="32">
        <f t="shared" si="6"/>
        <v>21754.7</v>
      </c>
      <c r="AC50" s="31">
        <f t="shared" si="11"/>
        <v>26540.73</v>
      </c>
      <c r="AD50" s="77" t="str">
        <f t="shared" si="7"/>
        <v>00006310</v>
      </c>
      <c r="AE50" s="47" t="s">
        <v>268</v>
      </c>
      <c r="AF50" s="50" t="s">
        <v>170</v>
      </c>
      <c r="AG50" s="47">
        <v>80</v>
      </c>
      <c r="AH50" s="30">
        <v>21754.7</v>
      </c>
      <c r="AI50" s="30">
        <f t="shared" si="9"/>
        <v>870.19</v>
      </c>
      <c r="AJ50" s="302"/>
      <c r="AK50" s="503"/>
    </row>
    <row r="51" spans="1:37" ht="18" customHeight="1" x14ac:dyDescent="0.25">
      <c r="A51" s="54" t="s">
        <v>1283</v>
      </c>
      <c r="B51" s="53" t="s">
        <v>1282</v>
      </c>
      <c r="C51" s="52">
        <v>4000</v>
      </c>
      <c r="D51" s="52">
        <v>1000</v>
      </c>
      <c r="E51" s="52">
        <v>50</v>
      </c>
      <c r="F51" s="328" t="s">
        <v>1111</v>
      </c>
      <c r="G51" s="49" t="s">
        <v>1341</v>
      </c>
      <c r="H51" s="48" t="s">
        <v>45</v>
      </c>
      <c r="I51" s="46" t="s">
        <v>3</v>
      </c>
      <c r="J51" s="45"/>
      <c r="K51" s="45"/>
      <c r="L51" s="189"/>
      <c r="M51" s="43">
        <v>1</v>
      </c>
      <c r="N51" s="41">
        <f t="shared" si="0"/>
        <v>4</v>
      </c>
      <c r="O51" s="40">
        <f t="shared" si="1"/>
        <v>0.2</v>
      </c>
      <c r="P51" s="39">
        <f t="shared" si="2"/>
        <v>16</v>
      </c>
      <c r="Q51" s="42"/>
      <c r="R51" s="41"/>
      <c r="S51" s="40"/>
      <c r="T51" s="41"/>
      <c r="U51" s="38" t="s">
        <v>1</v>
      </c>
      <c r="V51" s="37">
        <v>80</v>
      </c>
      <c r="W51" s="36">
        <f t="shared" si="3"/>
        <v>320</v>
      </c>
      <c r="X51" s="35">
        <f t="shared" si="4"/>
        <v>16</v>
      </c>
      <c r="Y51" s="34">
        <f t="shared" si="5"/>
        <v>1280</v>
      </c>
      <c r="Z51" s="333">
        <f t="shared" si="8"/>
        <v>1016.56</v>
      </c>
      <c r="AA51" s="274">
        <f t="shared" si="10"/>
        <v>1240.2</v>
      </c>
      <c r="AB51" s="32">
        <f t="shared" si="6"/>
        <v>20331.099999999999</v>
      </c>
      <c r="AC51" s="31">
        <f t="shared" si="11"/>
        <v>24803.94</v>
      </c>
      <c r="AD51" s="77" t="str">
        <f t="shared" si="7"/>
        <v>00006312</v>
      </c>
      <c r="AE51" s="47" t="s">
        <v>268</v>
      </c>
      <c r="AF51" s="50" t="s">
        <v>171</v>
      </c>
      <c r="AG51" s="47">
        <v>80</v>
      </c>
      <c r="AH51" s="30">
        <v>20331.099999999999</v>
      </c>
      <c r="AI51" s="30">
        <f t="shared" si="9"/>
        <v>1016.56</v>
      </c>
      <c r="AJ51" s="302"/>
      <c r="AK51" s="503"/>
    </row>
    <row r="52" spans="1:37" ht="18" customHeight="1" x14ac:dyDescent="0.25">
      <c r="A52" s="54" t="s">
        <v>1283</v>
      </c>
      <c r="B52" s="53" t="s">
        <v>1282</v>
      </c>
      <c r="C52" s="52">
        <v>4000</v>
      </c>
      <c r="D52" s="52">
        <v>1000</v>
      </c>
      <c r="E52" s="52">
        <v>60</v>
      </c>
      <c r="F52" s="328" t="s">
        <v>329</v>
      </c>
      <c r="G52" s="49" t="s">
        <v>1342</v>
      </c>
      <c r="H52" s="48" t="s">
        <v>45</v>
      </c>
      <c r="I52" s="46" t="s">
        <v>3</v>
      </c>
      <c r="J52" s="45"/>
      <c r="K52" s="45"/>
      <c r="L52" s="189"/>
      <c r="M52" s="43">
        <v>1</v>
      </c>
      <c r="N52" s="41">
        <f t="shared" si="0"/>
        <v>4</v>
      </c>
      <c r="O52" s="40">
        <f t="shared" si="1"/>
        <v>0.24</v>
      </c>
      <c r="P52" s="39">
        <f t="shared" si="2"/>
        <v>19.2</v>
      </c>
      <c r="Q52" s="42"/>
      <c r="R52" s="41"/>
      <c r="S52" s="40"/>
      <c r="T52" s="41"/>
      <c r="U52" s="90" t="s">
        <v>34</v>
      </c>
      <c r="V52" s="37">
        <v>80</v>
      </c>
      <c r="W52" s="36">
        <f t="shared" si="3"/>
        <v>320</v>
      </c>
      <c r="X52" s="35">
        <f t="shared" si="4"/>
        <v>19.2</v>
      </c>
      <c r="Y52" s="34">
        <f t="shared" si="5"/>
        <v>1536</v>
      </c>
      <c r="Z52" s="333">
        <f t="shared" si="8"/>
        <v>1140.49</v>
      </c>
      <c r="AA52" s="274">
        <f t="shared" si="10"/>
        <v>1391.4</v>
      </c>
      <c r="AB52" s="32">
        <f t="shared" si="6"/>
        <v>19008.099999999999</v>
      </c>
      <c r="AC52" s="31">
        <f t="shared" si="11"/>
        <v>23189.88</v>
      </c>
      <c r="AD52" s="77" t="str">
        <f t="shared" si="7"/>
        <v>216892</v>
      </c>
      <c r="AE52" s="47" t="s">
        <v>268</v>
      </c>
      <c r="AF52" s="50" t="s">
        <v>172</v>
      </c>
      <c r="AG52" s="47">
        <v>80</v>
      </c>
      <c r="AH52" s="30">
        <v>19008.099999999999</v>
      </c>
      <c r="AI52" s="30">
        <f t="shared" si="9"/>
        <v>1140.49</v>
      </c>
      <c r="AJ52" s="302"/>
      <c r="AK52" s="503"/>
    </row>
    <row r="53" spans="1:37" ht="18" customHeight="1" x14ac:dyDescent="0.25">
      <c r="A53" s="54" t="s">
        <v>1283</v>
      </c>
      <c r="B53" s="53" t="s">
        <v>1282</v>
      </c>
      <c r="C53" s="52">
        <v>2000</v>
      </c>
      <c r="D53" s="52">
        <v>1000</v>
      </c>
      <c r="E53" s="52">
        <v>70</v>
      </c>
      <c r="F53" s="328" t="s">
        <v>330</v>
      </c>
      <c r="G53" s="49" t="s">
        <v>1343</v>
      </c>
      <c r="H53" s="48" t="s">
        <v>45</v>
      </c>
      <c r="I53" s="46" t="s">
        <v>3</v>
      </c>
      <c r="J53" s="45"/>
      <c r="K53" s="45"/>
      <c r="L53" s="189"/>
      <c r="M53" s="43">
        <v>1</v>
      </c>
      <c r="N53" s="41">
        <f t="shared" si="0"/>
        <v>2</v>
      </c>
      <c r="O53" s="40">
        <f t="shared" si="1"/>
        <v>0.14000000000000001</v>
      </c>
      <c r="P53" s="39">
        <f t="shared" si="2"/>
        <v>11.200000000000001</v>
      </c>
      <c r="Q53" s="42"/>
      <c r="R53" s="41"/>
      <c r="S53" s="40"/>
      <c r="T53" s="41"/>
      <c r="U53" s="88" t="s">
        <v>33</v>
      </c>
      <c r="V53" s="37">
        <v>80</v>
      </c>
      <c r="W53" s="36">
        <f t="shared" si="3"/>
        <v>160</v>
      </c>
      <c r="X53" s="35">
        <f t="shared" si="4"/>
        <v>11.200000000000001</v>
      </c>
      <c r="Y53" s="34">
        <f t="shared" si="5"/>
        <v>896.00000000000011</v>
      </c>
      <c r="Z53" s="333">
        <f t="shared" si="8"/>
        <v>1320.02</v>
      </c>
      <c r="AA53" s="274">
        <f t="shared" si="10"/>
        <v>1610.42</v>
      </c>
      <c r="AB53" s="32">
        <f t="shared" si="6"/>
        <v>18857.400000000001</v>
      </c>
      <c r="AC53" s="31">
        <f t="shared" si="11"/>
        <v>23006.03</v>
      </c>
      <c r="AD53" s="77" t="str">
        <f t="shared" si="7"/>
        <v>163015</v>
      </c>
      <c r="AE53" s="47" t="s">
        <v>268</v>
      </c>
      <c r="AF53" s="50" t="s">
        <v>173</v>
      </c>
      <c r="AG53" s="47">
        <v>80</v>
      </c>
      <c r="AH53" s="30">
        <v>18857.400000000001</v>
      </c>
      <c r="AI53" s="30">
        <f t="shared" si="9"/>
        <v>1320.02</v>
      </c>
      <c r="AJ53" s="302"/>
      <c r="AK53" s="503"/>
    </row>
    <row r="54" spans="1:37" ht="18" customHeight="1" x14ac:dyDescent="0.25">
      <c r="A54" s="54" t="s">
        <v>1283</v>
      </c>
      <c r="B54" s="53" t="s">
        <v>1282</v>
      </c>
      <c r="C54" s="55">
        <v>2000</v>
      </c>
      <c r="D54" s="55">
        <v>1000</v>
      </c>
      <c r="E54" s="52">
        <v>80</v>
      </c>
      <c r="F54" s="328" t="s">
        <v>331</v>
      </c>
      <c r="G54" s="49" t="s">
        <v>1344</v>
      </c>
      <c r="H54" s="48" t="s">
        <v>45</v>
      </c>
      <c r="I54" s="46" t="s">
        <v>3</v>
      </c>
      <c r="J54" s="45"/>
      <c r="K54" s="45"/>
      <c r="L54" s="189"/>
      <c r="M54" s="43">
        <v>1</v>
      </c>
      <c r="N54" s="41">
        <f t="shared" si="0"/>
        <v>2</v>
      </c>
      <c r="O54" s="40">
        <f t="shared" si="1"/>
        <v>0.16</v>
      </c>
      <c r="P54" s="39">
        <f t="shared" si="2"/>
        <v>12.8</v>
      </c>
      <c r="Q54" s="42"/>
      <c r="R54" s="41"/>
      <c r="S54" s="40"/>
      <c r="T54" s="41"/>
      <c r="U54" s="90" t="s">
        <v>34</v>
      </c>
      <c r="V54" s="37">
        <v>80</v>
      </c>
      <c r="W54" s="36">
        <f t="shared" si="3"/>
        <v>160</v>
      </c>
      <c r="X54" s="35">
        <f t="shared" si="4"/>
        <v>12.8</v>
      </c>
      <c r="Y54" s="34">
        <f t="shared" si="5"/>
        <v>1024</v>
      </c>
      <c r="Z54" s="333">
        <f t="shared" si="8"/>
        <v>1430.89</v>
      </c>
      <c r="AA54" s="274">
        <f t="shared" si="10"/>
        <v>1745.69</v>
      </c>
      <c r="AB54" s="32">
        <f t="shared" si="6"/>
        <v>17886.099999999999</v>
      </c>
      <c r="AC54" s="31">
        <f t="shared" si="11"/>
        <v>21821.040000000001</v>
      </c>
      <c r="AD54" s="77" t="str">
        <f t="shared" si="7"/>
        <v>100718</v>
      </c>
      <c r="AE54" s="47" t="s">
        <v>268</v>
      </c>
      <c r="AF54" s="50" t="s">
        <v>174</v>
      </c>
      <c r="AG54" s="47">
        <v>80</v>
      </c>
      <c r="AH54" s="30">
        <v>17886.099999999999</v>
      </c>
      <c r="AI54" s="30">
        <f t="shared" si="9"/>
        <v>1430.89</v>
      </c>
      <c r="AJ54" s="302"/>
      <c r="AK54" s="503"/>
    </row>
    <row r="55" spans="1:37" ht="18" customHeight="1" x14ac:dyDescent="0.25">
      <c r="A55" s="54" t="s">
        <v>1283</v>
      </c>
      <c r="B55" s="53" t="s">
        <v>1282</v>
      </c>
      <c r="C55" s="55">
        <v>2000</v>
      </c>
      <c r="D55" s="55">
        <v>1000</v>
      </c>
      <c r="E55" s="52">
        <v>90</v>
      </c>
      <c r="F55" s="328" t="s">
        <v>332</v>
      </c>
      <c r="G55" s="49" t="s">
        <v>1345</v>
      </c>
      <c r="H55" s="48" t="s">
        <v>45</v>
      </c>
      <c r="I55" s="46" t="s">
        <v>3</v>
      </c>
      <c r="J55" s="45"/>
      <c r="K55" s="45"/>
      <c r="L55" s="189"/>
      <c r="M55" s="43">
        <v>1</v>
      </c>
      <c r="N55" s="41">
        <f t="shared" ref="N55:N86" si="12">M55*C55*D55/1000000</f>
        <v>2</v>
      </c>
      <c r="O55" s="40">
        <f t="shared" ref="O55:O86" si="13">N55*E55/1000</f>
        <v>0.18</v>
      </c>
      <c r="P55" s="39">
        <f t="shared" ref="P55:P86" si="14">O55*AG55</f>
        <v>14.399999999999999</v>
      </c>
      <c r="Q55" s="42"/>
      <c r="R55" s="41"/>
      <c r="S55" s="40"/>
      <c r="T55" s="41"/>
      <c r="U55" s="88" t="s">
        <v>33</v>
      </c>
      <c r="V55" s="37">
        <v>80</v>
      </c>
      <c r="W55" s="36">
        <f t="shared" ref="W55:W86" si="15">IF($H55="рул./пал.",$V55*R55,$V55*N55)</f>
        <v>160</v>
      </c>
      <c r="X55" s="35">
        <f t="shared" ref="X55:X86" si="16">IF($H55="рул./пал.",$V55*S55,$V55*O55)</f>
        <v>14.399999999999999</v>
      </c>
      <c r="Y55" s="34">
        <f t="shared" ref="Y55:Y86" si="17">IF($H55="рул./пал.",$V55*T55,$V55*P55)</f>
        <v>1152</v>
      </c>
      <c r="Z55" s="333">
        <f t="shared" si="8"/>
        <v>1566.2</v>
      </c>
      <c r="AA55" s="274">
        <f t="shared" si="10"/>
        <v>1910.76</v>
      </c>
      <c r="AB55" s="32">
        <f t="shared" ref="AB55:AB86" si="18">ROUND(AH55*(1-$AC$15),2)</f>
        <v>17402.2</v>
      </c>
      <c r="AC55" s="31">
        <f t="shared" si="11"/>
        <v>21230.68</v>
      </c>
      <c r="AD55" s="77" t="str">
        <f t="shared" ref="AD55:AD86" si="19">SUBSTITUTE(F55,"ГП-","")</f>
        <v>115675</v>
      </c>
      <c r="AE55" s="47" t="s">
        <v>268</v>
      </c>
      <c r="AF55" s="50" t="s">
        <v>175</v>
      </c>
      <c r="AG55" s="47">
        <v>80</v>
      </c>
      <c r="AH55" s="30">
        <v>17402.2</v>
      </c>
      <c r="AI55" s="30">
        <f t="shared" ref="AI55:AI86" si="20">Z55</f>
        <v>1566.2</v>
      </c>
      <c r="AJ55" s="302"/>
      <c r="AK55" s="503"/>
    </row>
    <row r="56" spans="1:37" ht="18" customHeight="1" x14ac:dyDescent="0.25">
      <c r="A56" s="54" t="s">
        <v>1283</v>
      </c>
      <c r="B56" s="53" t="s">
        <v>1282</v>
      </c>
      <c r="C56" s="55">
        <v>2000</v>
      </c>
      <c r="D56" s="55">
        <v>1000</v>
      </c>
      <c r="E56" s="52">
        <v>100</v>
      </c>
      <c r="F56" s="328" t="s">
        <v>333</v>
      </c>
      <c r="G56" s="49" t="s">
        <v>1346</v>
      </c>
      <c r="H56" s="48" t="s">
        <v>45</v>
      </c>
      <c r="I56" s="46" t="s">
        <v>3</v>
      </c>
      <c r="J56" s="45"/>
      <c r="K56" s="45"/>
      <c r="L56" s="189"/>
      <c r="M56" s="43">
        <v>1</v>
      </c>
      <c r="N56" s="41">
        <f t="shared" si="12"/>
        <v>2</v>
      </c>
      <c r="O56" s="40">
        <f t="shared" si="13"/>
        <v>0.2</v>
      </c>
      <c r="P56" s="39">
        <f t="shared" si="14"/>
        <v>16</v>
      </c>
      <c r="Q56" s="42"/>
      <c r="R56" s="41"/>
      <c r="S56" s="40"/>
      <c r="T56" s="41"/>
      <c r="U56" s="90" t="s">
        <v>34</v>
      </c>
      <c r="V56" s="37">
        <v>80</v>
      </c>
      <c r="W56" s="36">
        <f t="shared" si="15"/>
        <v>160</v>
      </c>
      <c r="X56" s="35">
        <f t="shared" si="16"/>
        <v>16</v>
      </c>
      <c r="Y56" s="34">
        <f t="shared" si="17"/>
        <v>1280</v>
      </c>
      <c r="Z56" s="333">
        <f t="shared" si="8"/>
        <v>1714.92</v>
      </c>
      <c r="AA56" s="274">
        <f t="shared" si="10"/>
        <v>2092.1999999999998</v>
      </c>
      <c r="AB56" s="32">
        <f t="shared" si="18"/>
        <v>17149.2</v>
      </c>
      <c r="AC56" s="31">
        <f t="shared" si="11"/>
        <v>20922.02</v>
      </c>
      <c r="AD56" s="77" t="str">
        <f t="shared" si="19"/>
        <v>84071</v>
      </c>
      <c r="AE56" s="47" t="s">
        <v>268</v>
      </c>
      <c r="AF56" s="50" t="s">
        <v>176</v>
      </c>
      <c r="AG56" s="47">
        <v>80</v>
      </c>
      <c r="AH56" s="30">
        <v>17149.2</v>
      </c>
      <c r="AI56" s="30">
        <f t="shared" si="20"/>
        <v>1714.92</v>
      </c>
      <c r="AJ56" s="302"/>
      <c r="AK56" s="503"/>
    </row>
    <row r="57" spans="1:37" ht="18" customHeight="1" x14ac:dyDescent="0.25">
      <c r="A57" s="54" t="s">
        <v>1283</v>
      </c>
      <c r="B57" s="53" t="s">
        <v>1282</v>
      </c>
      <c r="C57" s="55">
        <v>2000</v>
      </c>
      <c r="D57" s="55">
        <v>1000</v>
      </c>
      <c r="E57" s="52">
        <v>110</v>
      </c>
      <c r="F57" s="328" t="s">
        <v>2701</v>
      </c>
      <c r="G57" s="49" t="s">
        <v>1347</v>
      </c>
      <c r="H57" s="48" t="s">
        <v>45</v>
      </c>
      <c r="I57" s="46" t="s">
        <v>3</v>
      </c>
      <c r="J57" s="45"/>
      <c r="K57" s="45"/>
      <c r="L57" s="189"/>
      <c r="M57" s="43">
        <v>1</v>
      </c>
      <c r="N57" s="41">
        <f t="shared" si="12"/>
        <v>2</v>
      </c>
      <c r="O57" s="40">
        <f t="shared" si="13"/>
        <v>0.22</v>
      </c>
      <c r="P57" s="39">
        <f t="shared" si="14"/>
        <v>17.600000000000001</v>
      </c>
      <c r="Q57" s="42"/>
      <c r="R57" s="41"/>
      <c r="S57" s="40"/>
      <c r="T57" s="41"/>
      <c r="U57" s="88" t="s">
        <v>33</v>
      </c>
      <c r="V57" s="37">
        <v>80</v>
      </c>
      <c r="W57" s="36">
        <f t="shared" si="15"/>
        <v>160</v>
      </c>
      <c r="X57" s="35">
        <f t="shared" si="16"/>
        <v>17.600000000000001</v>
      </c>
      <c r="Y57" s="34">
        <f t="shared" si="17"/>
        <v>1408</v>
      </c>
      <c r="Z57" s="333">
        <f t="shared" si="8"/>
        <v>1886.41</v>
      </c>
      <c r="AA57" s="274">
        <f t="shared" si="10"/>
        <v>2301.42</v>
      </c>
      <c r="AB57" s="32">
        <f t="shared" si="18"/>
        <v>17149.2</v>
      </c>
      <c r="AC57" s="31">
        <f t="shared" si="11"/>
        <v>20922.02</v>
      </c>
      <c r="AD57" s="77" t="str">
        <f t="shared" si="19"/>
        <v>00012822</v>
      </c>
      <c r="AE57" s="47" t="s">
        <v>268</v>
      </c>
      <c r="AF57" s="50" t="s">
        <v>177</v>
      </c>
      <c r="AG57" s="47">
        <v>80</v>
      </c>
      <c r="AH57" s="30">
        <v>17149.2</v>
      </c>
      <c r="AI57" s="30">
        <f t="shared" si="20"/>
        <v>1886.41</v>
      </c>
      <c r="AJ57" s="302"/>
      <c r="AK57" s="503"/>
    </row>
    <row r="58" spans="1:37" ht="18" customHeight="1" x14ac:dyDescent="0.25">
      <c r="A58" s="54" t="s">
        <v>1283</v>
      </c>
      <c r="B58" s="53" t="s">
        <v>1282</v>
      </c>
      <c r="C58" s="55">
        <v>2000</v>
      </c>
      <c r="D58" s="55">
        <v>1000</v>
      </c>
      <c r="E58" s="52">
        <v>120</v>
      </c>
      <c r="F58" s="328" t="s">
        <v>334</v>
      </c>
      <c r="G58" s="49" t="s">
        <v>1348</v>
      </c>
      <c r="H58" s="48" t="s">
        <v>45</v>
      </c>
      <c r="I58" s="46" t="s">
        <v>3</v>
      </c>
      <c r="J58" s="45"/>
      <c r="K58" s="45"/>
      <c r="L58" s="189"/>
      <c r="M58" s="43">
        <v>1</v>
      </c>
      <c r="N58" s="41">
        <f t="shared" si="12"/>
        <v>2</v>
      </c>
      <c r="O58" s="40">
        <f t="shared" si="13"/>
        <v>0.24</v>
      </c>
      <c r="P58" s="39">
        <f t="shared" si="14"/>
        <v>19.2</v>
      </c>
      <c r="Q58" s="42"/>
      <c r="R58" s="41"/>
      <c r="S58" s="40"/>
      <c r="T58" s="41"/>
      <c r="U58" s="88" t="s">
        <v>33</v>
      </c>
      <c r="V58" s="37">
        <v>80</v>
      </c>
      <c r="W58" s="36">
        <f t="shared" si="15"/>
        <v>160</v>
      </c>
      <c r="X58" s="35">
        <f t="shared" si="16"/>
        <v>19.2</v>
      </c>
      <c r="Y58" s="34">
        <f t="shared" si="17"/>
        <v>1536</v>
      </c>
      <c r="Z58" s="333">
        <f t="shared" si="8"/>
        <v>2035.8</v>
      </c>
      <c r="AA58" s="274">
        <f t="shared" si="10"/>
        <v>2483.6799999999998</v>
      </c>
      <c r="AB58" s="32">
        <f t="shared" si="18"/>
        <v>16965</v>
      </c>
      <c r="AC58" s="31">
        <f t="shared" si="11"/>
        <v>20697.3</v>
      </c>
      <c r="AD58" s="77" t="str">
        <f t="shared" si="19"/>
        <v>163867</v>
      </c>
      <c r="AE58" s="47" t="s">
        <v>268</v>
      </c>
      <c r="AF58" s="50" t="s">
        <v>178</v>
      </c>
      <c r="AG58" s="47">
        <v>80</v>
      </c>
      <c r="AH58" s="30">
        <v>16965</v>
      </c>
      <c r="AI58" s="30">
        <f t="shared" si="20"/>
        <v>2035.8</v>
      </c>
      <c r="AJ58" s="302"/>
      <c r="AK58" s="503"/>
    </row>
    <row r="59" spans="1:37" ht="18" customHeight="1" x14ac:dyDescent="0.25">
      <c r="A59" s="54" t="s">
        <v>1283</v>
      </c>
      <c r="B59" s="51" t="s">
        <v>1284</v>
      </c>
      <c r="C59" s="52">
        <v>7000</v>
      </c>
      <c r="D59" s="52">
        <v>1000</v>
      </c>
      <c r="E59" s="52">
        <v>25</v>
      </c>
      <c r="F59" s="328" t="s">
        <v>335</v>
      </c>
      <c r="G59" s="49" t="s">
        <v>1307</v>
      </c>
      <c r="H59" s="48" t="s">
        <v>45</v>
      </c>
      <c r="I59" s="46" t="s">
        <v>3</v>
      </c>
      <c r="J59" s="45"/>
      <c r="K59" s="45"/>
      <c r="L59" s="189"/>
      <c r="M59" s="43">
        <v>1</v>
      </c>
      <c r="N59" s="41">
        <f t="shared" si="12"/>
        <v>7</v>
      </c>
      <c r="O59" s="40">
        <f t="shared" si="13"/>
        <v>0.17499999999999999</v>
      </c>
      <c r="P59" s="39">
        <f t="shared" si="14"/>
        <v>18.375</v>
      </c>
      <c r="Q59" s="42"/>
      <c r="R59" s="41"/>
      <c r="S59" s="40"/>
      <c r="T59" s="41"/>
      <c r="U59" s="90" t="s">
        <v>34</v>
      </c>
      <c r="V59" s="37">
        <v>80</v>
      </c>
      <c r="W59" s="36">
        <f t="shared" si="15"/>
        <v>560</v>
      </c>
      <c r="X59" s="35">
        <f t="shared" si="16"/>
        <v>14</v>
      </c>
      <c r="Y59" s="34">
        <f t="shared" si="17"/>
        <v>1470</v>
      </c>
      <c r="Z59" s="333">
        <f t="shared" si="8"/>
        <v>566.05999999999995</v>
      </c>
      <c r="AA59" s="274">
        <f t="shared" si="10"/>
        <v>690.59</v>
      </c>
      <c r="AB59" s="32">
        <f t="shared" si="18"/>
        <v>22642.3</v>
      </c>
      <c r="AC59" s="31">
        <f t="shared" si="11"/>
        <v>27623.61</v>
      </c>
      <c r="AD59" s="77" t="str">
        <f t="shared" si="19"/>
        <v>222456</v>
      </c>
      <c r="AE59" s="47" t="s">
        <v>265</v>
      </c>
      <c r="AF59" s="50" t="s">
        <v>179</v>
      </c>
      <c r="AG59" s="47">
        <v>105</v>
      </c>
      <c r="AH59" s="30">
        <v>22642.3</v>
      </c>
      <c r="AI59" s="30">
        <f t="shared" si="20"/>
        <v>566.05999999999995</v>
      </c>
      <c r="AJ59" s="302"/>
      <c r="AK59" s="503"/>
    </row>
    <row r="60" spans="1:37" ht="18" customHeight="1" x14ac:dyDescent="0.25">
      <c r="A60" s="54" t="s">
        <v>1283</v>
      </c>
      <c r="B60" s="53" t="s">
        <v>1284</v>
      </c>
      <c r="C60" s="55">
        <v>6000</v>
      </c>
      <c r="D60" s="55">
        <v>1000</v>
      </c>
      <c r="E60" s="52">
        <v>30</v>
      </c>
      <c r="F60" s="328" t="s">
        <v>1113</v>
      </c>
      <c r="G60" s="49" t="s">
        <v>1308</v>
      </c>
      <c r="H60" s="48" t="s">
        <v>45</v>
      </c>
      <c r="I60" s="46" t="s">
        <v>3</v>
      </c>
      <c r="J60" s="45"/>
      <c r="K60" s="45"/>
      <c r="L60" s="189"/>
      <c r="M60" s="43">
        <v>1</v>
      </c>
      <c r="N60" s="41">
        <f t="shared" si="12"/>
        <v>6</v>
      </c>
      <c r="O60" s="40">
        <f t="shared" si="13"/>
        <v>0.18</v>
      </c>
      <c r="P60" s="39">
        <f t="shared" si="14"/>
        <v>18.899999999999999</v>
      </c>
      <c r="Q60" s="42"/>
      <c r="R60" s="41"/>
      <c r="S60" s="40"/>
      <c r="T60" s="41"/>
      <c r="U60" s="90" t="s">
        <v>34</v>
      </c>
      <c r="V60" s="37">
        <v>80</v>
      </c>
      <c r="W60" s="36">
        <f t="shared" si="15"/>
        <v>480</v>
      </c>
      <c r="X60" s="35">
        <f t="shared" si="16"/>
        <v>14.399999999999999</v>
      </c>
      <c r="Y60" s="34">
        <f t="shared" si="17"/>
        <v>1512</v>
      </c>
      <c r="Z60" s="333">
        <f t="shared" si="8"/>
        <v>628.70000000000005</v>
      </c>
      <c r="AA60" s="274">
        <f t="shared" si="10"/>
        <v>767.01</v>
      </c>
      <c r="AB60" s="32">
        <f t="shared" si="18"/>
        <v>20956.599999999999</v>
      </c>
      <c r="AC60" s="31">
        <f t="shared" si="11"/>
        <v>25567.05</v>
      </c>
      <c r="AD60" s="77" t="str">
        <f t="shared" si="19"/>
        <v>00006032</v>
      </c>
      <c r="AE60" s="47" t="s">
        <v>265</v>
      </c>
      <c r="AF60" s="50" t="s">
        <v>180</v>
      </c>
      <c r="AG60" s="47">
        <v>105</v>
      </c>
      <c r="AH60" s="30">
        <v>20956.599999999999</v>
      </c>
      <c r="AI60" s="30">
        <f t="shared" si="20"/>
        <v>628.70000000000005</v>
      </c>
      <c r="AJ60" s="302"/>
      <c r="AK60" s="503"/>
    </row>
    <row r="61" spans="1:37" ht="18" customHeight="1" x14ac:dyDescent="0.25">
      <c r="A61" s="54" t="s">
        <v>1283</v>
      </c>
      <c r="B61" s="53" t="s">
        <v>1284</v>
      </c>
      <c r="C61" s="52">
        <v>5000</v>
      </c>
      <c r="D61" s="52">
        <v>1000</v>
      </c>
      <c r="E61" s="52">
        <v>40</v>
      </c>
      <c r="F61" s="328" t="s">
        <v>336</v>
      </c>
      <c r="G61" s="49" t="s">
        <v>1309</v>
      </c>
      <c r="H61" s="48" t="s">
        <v>45</v>
      </c>
      <c r="I61" s="46" t="s">
        <v>3</v>
      </c>
      <c r="J61" s="45"/>
      <c r="K61" s="45"/>
      <c r="L61" s="189"/>
      <c r="M61" s="43">
        <v>1</v>
      </c>
      <c r="N61" s="41">
        <f t="shared" si="12"/>
        <v>5</v>
      </c>
      <c r="O61" s="40">
        <f t="shared" si="13"/>
        <v>0.2</v>
      </c>
      <c r="P61" s="39">
        <f t="shared" si="14"/>
        <v>21</v>
      </c>
      <c r="Q61" s="42"/>
      <c r="R61" s="41"/>
      <c r="S61" s="41"/>
      <c r="T61" s="41"/>
      <c r="U61" s="90" t="s">
        <v>34</v>
      </c>
      <c r="V61" s="37">
        <v>80</v>
      </c>
      <c r="W61" s="36">
        <f t="shared" si="15"/>
        <v>400</v>
      </c>
      <c r="X61" s="35">
        <f t="shared" si="16"/>
        <v>16</v>
      </c>
      <c r="Y61" s="34">
        <f t="shared" si="17"/>
        <v>1680</v>
      </c>
      <c r="Z61" s="333">
        <f t="shared" si="8"/>
        <v>799.85</v>
      </c>
      <c r="AA61" s="274">
        <f t="shared" si="10"/>
        <v>975.82</v>
      </c>
      <c r="AB61" s="32">
        <f t="shared" si="18"/>
        <v>19996.2</v>
      </c>
      <c r="AC61" s="31">
        <f t="shared" si="11"/>
        <v>24395.360000000001</v>
      </c>
      <c r="AD61" s="77" t="str">
        <f t="shared" si="19"/>
        <v>66534</v>
      </c>
      <c r="AE61" s="47" t="s">
        <v>265</v>
      </c>
      <c r="AF61" s="50" t="s">
        <v>181</v>
      </c>
      <c r="AG61" s="47">
        <v>105</v>
      </c>
      <c r="AH61" s="30">
        <v>19996.2</v>
      </c>
      <c r="AI61" s="30">
        <f t="shared" si="20"/>
        <v>799.85</v>
      </c>
      <c r="AJ61" s="302"/>
      <c r="AK61" s="503"/>
    </row>
    <row r="62" spans="1:37" ht="18" customHeight="1" x14ac:dyDescent="0.25">
      <c r="A62" s="54" t="s">
        <v>1283</v>
      </c>
      <c r="B62" s="53" t="s">
        <v>1284</v>
      </c>
      <c r="C62" s="52">
        <v>4000</v>
      </c>
      <c r="D62" s="52">
        <v>1000</v>
      </c>
      <c r="E62" s="52">
        <v>50</v>
      </c>
      <c r="F62" s="328" t="s">
        <v>337</v>
      </c>
      <c r="G62" s="49" t="s">
        <v>1310</v>
      </c>
      <c r="H62" s="48" t="s">
        <v>45</v>
      </c>
      <c r="I62" s="46" t="s">
        <v>3</v>
      </c>
      <c r="J62" s="45"/>
      <c r="K62" s="45"/>
      <c r="L62" s="189"/>
      <c r="M62" s="43">
        <v>1</v>
      </c>
      <c r="N62" s="41">
        <f t="shared" si="12"/>
        <v>4</v>
      </c>
      <c r="O62" s="40">
        <f t="shared" si="13"/>
        <v>0.2</v>
      </c>
      <c r="P62" s="39">
        <f t="shared" si="14"/>
        <v>21</v>
      </c>
      <c r="Q62" s="42"/>
      <c r="R62" s="41"/>
      <c r="S62" s="41"/>
      <c r="T62" s="41"/>
      <c r="U62" s="38" t="s">
        <v>1</v>
      </c>
      <c r="V62" s="37">
        <v>80</v>
      </c>
      <c r="W62" s="36">
        <f t="shared" si="15"/>
        <v>320</v>
      </c>
      <c r="X62" s="35">
        <f t="shared" si="16"/>
        <v>16</v>
      </c>
      <c r="Y62" s="34">
        <f t="shared" si="17"/>
        <v>1680</v>
      </c>
      <c r="Z62" s="333">
        <f t="shared" si="8"/>
        <v>931.15</v>
      </c>
      <c r="AA62" s="274">
        <f t="shared" si="10"/>
        <v>1136</v>
      </c>
      <c r="AB62" s="32">
        <f t="shared" si="18"/>
        <v>18622.900000000001</v>
      </c>
      <c r="AC62" s="31">
        <f t="shared" si="11"/>
        <v>22719.94</v>
      </c>
      <c r="AD62" s="77" t="str">
        <f t="shared" si="19"/>
        <v>67619</v>
      </c>
      <c r="AE62" s="47" t="s">
        <v>265</v>
      </c>
      <c r="AF62" s="50" t="s">
        <v>182</v>
      </c>
      <c r="AG62" s="47">
        <v>105</v>
      </c>
      <c r="AH62" s="30">
        <v>18622.900000000001</v>
      </c>
      <c r="AI62" s="30">
        <f t="shared" si="20"/>
        <v>931.15</v>
      </c>
      <c r="AJ62" s="302"/>
      <c r="AK62" s="503"/>
    </row>
    <row r="63" spans="1:37" ht="18" customHeight="1" x14ac:dyDescent="0.25">
      <c r="A63" s="54" t="s">
        <v>1283</v>
      </c>
      <c r="B63" s="53" t="s">
        <v>1284</v>
      </c>
      <c r="C63" s="52">
        <v>2000</v>
      </c>
      <c r="D63" s="52">
        <v>1000</v>
      </c>
      <c r="E63" s="52">
        <v>60</v>
      </c>
      <c r="F63" s="328" t="s">
        <v>338</v>
      </c>
      <c r="G63" s="49" t="s">
        <v>1311</v>
      </c>
      <c r="H63" s="48" t="s">
        <v>45</v>
      </c>
      <c r="I63" s="46" t="s">
        <v>3</v>
      </c>
      <c r="J63" s="45"/>
      <c r="K63" s="45"/>
      <c r="L63" s="189"/>
      <c r="M63" s="43">
        <v>1</v>
      </c>
      <c r="N63" s="41">
        <f t="shared" si="12"/>
        <v>2</v>
      </c>
      <c r="O63" s="40">
        <f t="shared" si="13"/>
        <v>0.12</v>
      </c>
      <c r="P63" s="39">
        <f t="shared" si="14"/>
        <v>12.6</v>
      </c>
      <c r="Q63" s="42"/>
      <c r="R63" s="41"/>
      <c r="S63" s="41"/>
      <c r="T63" s="41"/>
      <c r="U63" s="90" t="s">
        <v>34</v>
      </c>
      <c r="V63" s="37">
        <v>80</v>
      </c>
      <c r="W63" s="36">
        <f t="shared" si="15"/>
        <v>160</v>
      </c>
      <c r="X63" s="35">
        <f t="shared" si="16"/>
        <v>9.6</v>
      </c>
      <c r="Y63" s="34">
        <f t="shared" si="17"/>
        <v>1008</v>
      </c>
      <c r="Z63" s="333">
        <f t="shared" si="8"/>
        <v>1119.3800000000001</v>
      </c>
      <c r="AA63" s="274">
        <f t="shared" si="10"/>
        <v>1365.64</v>
      </c>
      <c r="AB63" s="32">
        <f t="shared" si="18"/>
        <v>18656.400000000001</v>
      </c>
      <c r="AC63" s="31">
        <f t="shared" si="11"/>
        <v>22760.81</v>
      </c>
      <c r="AD63" s="77" t="str">
        <f t="shared" si="19"/>
        <v>82649</v>
      </c>
      <c r="AE63" s="47" t="s">
        <v>265</v>
      </c>
      <c r="AF63" s="50" t="s">
        <v>183</v>
      </c>
      <c r="AG63" s="47">
        <v>105</v>
      </c>
      <c r="AH63" s="30">
        <v>18656.400000000001</v>
      </c>
      <c r="AI63" s="30">
        <f t="shared" si="20"/>
        <v>1119.3800000000001</v>
      </c>
      <c r="AJ63" s="302"/>
      <c r="AK63" s="503"/>
    </row>
    <row r="64" spans="1:37" ht="18" customHeight="1" x14ac:dyDescent="0.25">
      <c r="A64" s="54" t="s">
        <v>1283</v>
      </c>
      <c r="B64" s="53" t="s">
        <v>1284</v>
      </c>
      <c r="C64" s="55">
        <v>2000</v>
      </c>
      <c r="D64" s="55">
        <v>1000</v>
      </c>
      <c r="E64" s="52">
        <v>70</v>
      </c>
      <c r="F64" s="328" t="s">
        <v>339</v>
      </c>
      <c r="G64" s="49" t="s">
        <v>1312</v>
      </c>
      <c r="H64" s="48" t="s">
        <v>45</v>
      </c>
      <c r="I64" s="46" t="s">
        <v>3</v>
      </c>
      <c r="J64" s="45"/>
      <c r="K64" s="45"/>
      <c r="L64" s="189"/>
      <c r="M64" s="43">
        <v>1</v>
      </c>
      <c r="N64" s="41">
        <f t="shared" si="12"/>
        <v>2</v>
      </c>
      <c r="O64" s="40">
        <f t="shared" si="13"/>
        <v>0.14000000000000001</v>
      </c>
      <c r="P64" s="39">
        <f t="shared" si="14"/>
        <v>14.700000000000001</v>
      </c>
      <c r="Q64" s="42"/>
      <c r="R64" s="41"/>
      <c r="S64" s="41"/>
      <c r="T64" s="41"/>
      <c r="U64" s="38" t="s">
        <v>1</v>
      </c>
      <c r="V64" s="37">
        <v>80</v>
      </c>
      <c r="W64" s="36">
        <f t="shared" si="15"/>
        <v>160</v>
      </c>
      <c r="X64" s="35">
        <f t="shared" si="16"/>
        <v>11.200000000000001</v>
      </c>
      <c r="Y64" s="34">
        <f t="shared" si="17"/>
        <v>1176</v>
      </c>
      <c r="Z64" s="333">
        <f t="shared" si="8"/>
        <v>1279.1600000000001</v>
      </c>
      <c r="AA64" s="274">
        <f t="shared" si="10"/>
        <v>1560.58</v>
      </c>
      <c r="AB64" s="32">
        <f t="shared" si="18"/>
        <v>18273.7</v>
      </c>
      <c r="AC64" s="31">
        <f t="shared" si="11"/>
        <v>22293.91</v>
      </c>
      <c r="AD64" s="77" t="str">
        <f t="shared" si="19"/>
        <v>78311</v>
      </c>
      <c r="AE64" s="47" t="s">
        <v>265</v>
      </c>
      <c r="AF64" s="50" t="s">
        <v>184</v>
      </c>
      <c r="AG64" s="47">
        <v>105</v>
      </c>
      <c r="AH64" s="30">
        <v>18273.7</v>
      </c>
      <c r="AI64" s="30">
        <f t="shared" si="20"/>
        <v>1279.1600000000001</v>
      </c>
      <c r="AJ64" s="302"/>
      <c r="AK64" s="503"/>
    </row>
    <row r="65" spans="1:37" ht="18" customHeight="1" x14ac:dyDescent="0.25">
      <c r="A65" s="54" t="s">
        <v>1283</v>
      </c>
      <c r="B65" s="53" t="s">
        <v>1284</v>
      </c>
      <c r="C65" s="55">
        <v>2000</v>
      </c>
      <c r="D65" s="55">
        <v>1000</v>
      </c>
      <c r="E65" s="52">
        <v>80</v>
      </c>
      <c r="F65" s="328" t="s">
        <v>340</v>
      </c>
      <c r="G65" s="49" t="s">
        <v>1313</v>
      </c>
      <c r="H65" s="48" t="s">
        <v>45</v>
      </c>
      <c r="I65" s="46" t="s">
        <v>3</v>
      </c>
      <c r="J65" s="45"/>
      <c r="K65" s="45"/>
      <c r="L65" s="189"/>
      <c r="M65" s="43">
        <v>1</v>
      </c>
      <c r="N65" s="41">
        <f t="shared" si="12"/>
        <v>2</v>
      </c>
      <c r="O65" s="40">
        <f t="shared" si="13"/>
        <v>0.16</v>
      </c>
      <c r="P65" s="39">
        <f t="shared" si="14"/>
        <v>16.8</v>
      </c>
      <c r="Q65" s="42"/>
      <c r="R65" s="41"/>
      <c r="S65" s="40"/>
      <c r="T65" s="41"/>
      <c r="U65" s="38" t="s">
        <v>1</v>
      </c>
      <c r="V65" s="37">
        <v>80</v>
      </c>
      <c r="W65" s="36">
        <f t="shared" si="15"/>
        <v>160</v>
      </c>
      <c r="X65" s="35">
        <f t="shared" si="16"/>
        <v>12.8</v>
      </c>
      <c r="Y65" s="34">
        <f t="shared" si="17"/>
        <v>1344</v>
      </c>
      <c r="Z65" s="333">
        <f t="shared" si="8"/>
        <v>1412.13</v>
      </c>
      <c r="AA65" s="274">
        <f t="shared" si="10"/>
        <v>1722.8</v>
      </c>
      <c r="AB65" s="32">
        <f t="shared" si="18"/>
        <v>17651.599999999999</v>
      </c>
      <c r="AC65" s="31">
        <f t="shared" si="11"/>
        <v>21534.95</v>
      </c>
      <c r="AD65" s="77" t="str">
        <f t="shared" si="19"/>
        <v>78908</v>
      </c>
      <c r="AE65" s="47" t="s">
        <v>265</v>
      </c>
      <c r="AF65" s="50" t="s">
        <v>185</v>
      </c>
      <c r="AG65" s="47">
        <v>105</v>
      </c>
      <c r="AH65" s="30">
        <v>17651.599999999999</v>
      </c>
      <c r="AI65" s="30">
        <f t="shared" si="20"/>
        <v>1412.13</v>
      </c>
      <c r="AJ65" s="302"/>
      <c r="AK65" s="503"/>
    </row>
    <row r="66" spans="1:37" ht="18" customHeight="1" x14ac:dyDescent="0.25">
      <c r="A66" s="54" t="s">
        <v>1283</v>
      </c>
      <c r="B66" s="53" t="s">
        <v>1284</v>
      </c>
      <c r="C66" s="55">
        <v>2000</v>
      </c>
      <c r="D66" s="55">
        <v>1000</v>
      </c>
      <c r="E66" s="52">
        <v>90</v>
      </c>
      <c r="F66" s="328" t="s">
        <v>341</v>
      </c>
      <c r="G66" s="49" t="s">
        <v>1314</v>
      </c>
      <c r="H66" s="48" t="s">
        <v>45</v>
      </c>
      <c r="I66" s="46" t="s">
        <v>3</v>
      </c>
      <c r="J66" s="45"/>
      <c r="K66" s="45"/>
      <c r="L66" s="189"/>
      <c r="M66" s="43">
        <v>1</v>
      </c>
      <c r="N66" s="41">
        <f t="shared" si="12"/>
        <v>2</v>
      </c>
      <c r="O66" s="40">
        <f t="shared" si="13"/>
        <v>0.18</v>
      </c>
      <c r="P66" s="39">
        <f t="shared" si="14"/>
        <v>18.899999999999999</v>
      </c>
      <c r="Q66" s="42"/>
      <c r="R66" s="41"/>
      <c r="S66" s="41"/>
      <c r="T66" s="41"/>
      <c r="U66" s="88" t="s">
        <v>33</v>
      </c>
      <c r="V66" s="37">
        <v>80</v>
      </c>
      <c r="W66" s="36">
        <f t="shared" si="15"/>
        <v>160</v>
      </c>
      <c r="X66" s="35">
        <f t="shared" si="16"/>
        <v>14.399999999999999</v>
      </c>
      <c r="Y66" s="34">
        <f t="shared" si="17"/>
        <v>1512</v>
      </c>
      <c r="Z66" s="333">
        <f t="shared" si="8"/>
        <v>1593</v>
      </c>
      <c r="AA66" s="274">
        <f t="shared" si="10"/>
        <v>1943.46</v>
      </c>
      <c r="AB66" s="32">
        <f t="shared" si="18"/>
        <v>17700</v>
      </c>
      <c r="AC66" s="31">
        <f t="shared" si="11"/>
        <v>21594</v>
      </c>
      <c r="AD66" s="77" t="str">
        <f t="shared" si="19"/>
        <v>84236</v>
      </c>
      <c r="AE66" s="47" t="s">
        <v>265</v>
      </c>
      <c r="AF66" s="50" t="s">
        <v>186</v>
      </c>
      <c r="AG66" s="47">
        <v>105</v>
      </c>
      <c r="AH66" s="30">
        <v>17700</v>
      </c>
      <c r="AI66" s="30">
        <f t="shared" si="20"/>
        <v>1593</v>
      </c>
      <c r="AJ66" s="302"/>
      <c r="AK66" s="503"/>
    </row>
    <row r="67" spans="1:37" ht="18" customHeight="1" x14ac:dyDescent="0.25">
      <c r="A67" s="54" t="s">
        <v>1283</v>
      </c>
      <c r="B67" s="53" t="s">
        <v>1284</v>
      </c>
      <c r="C67" s="55">
        <v>2000</v>
      </c>
      <c r="D67" s="55">
        <v>1000</v>
      </c>
      <c r="E67" s="52">
        <v>100</v>
      </c>
      <c r="F67" s="328" t="s">
        <v>342</v>
      </c>
      <c r="G67" s="49" t="s">
        <v>1315</v>
      </c>
      <c r="H67" s="48" t="s">
        <v>45</v>
      </c>
      <c r="I67" s="46" t="s">
        <v>3</v>
      </c>
      <c r="J67" s="45"/>
      <c r="K67" s="45"/>
      <c r="L67" s="189"/>
      <c r="M67" s="43">
        <v>1</v>
      </c>
      <c r="N67" s="41">
        <f t="shared" si="12"/>
        <v>2</v>
      </c>
      <c r="O67" s="40">
        <f t="shared" si="13"/>
        <v>0.2</v>
      </c>
      <c r="P67" s="39">
        <f t="shared" si="14"/>
        <v>21</v>
      </c>
      <c r="Q67" s="42"/>
      <c r="R67" s="41"/>
      <c r="S67" s="40"/>
      <c r="T67" s="41"/>
      <c r="U67" s="38" t="s">
        <v>1</v>
      </c>
      <c r="V67" s="37">
        <v>80</v>
      </c>
      <c r="W67" s="36">
        <f t="shared" si="15"/>
        <v>160</v>
      </c>
      <c r="X67" s="35">
        <f t="shared" si="16"/>
        <v>16</v>
      </c>
      <c r="Y67" s="34">
        <f t="shared" si="17"/>
        <v>1680</v>
      </c>
      <c r="Z67" s="333">
        <f t="shared" si="8"/>
        <v>1746.74</v>
      </c>
      <c r="AA67" s="274">
        <f t="shared" si="10"/>
        <v>2131.02</v>
      </c>
      <c r="AB67" s="32">
        <f t="shared" si="18"/>
        <v>17467.400000000001</v>
      </c>
      <c r="AC67" s="31">
        <f t="shared" si="11"/>
        <v>21310.23</v>
      </c>
      <c r="AD67" s="77" t="str">
        <f t="shared" si="19"/>
        <v>78307</v>
      </c>
      <c r="AE67" s="47" t="s">
        <v>265</v>
      </c>
      <c r="AF67" s="50" t="s">
        <v>187</v>
      </c>
      <c r="AG67" s="47">
        <v>105</v>
      </c>
      <c r="AH67" s="30">
        <v>17467.400000000001</v>
      </c>
      <c r="AI67" s="30">
        <f t="shared" si="20"/>
        <v>1746.74</v>
      </c>
      <c r="AJ67" s="302"/>
      <c r="AK67" s="503"/>
    </row>
    <row r="68" spans="1:37" ht="18" customHeight="1" x14ac:dyDescent="0.25">
      <c r="A68" s="54" t="s">
        <v>1283</v>
      </c>
      <c r="B68" s="51" t="s">
        <v>1285</v>
      </c>
      <c r="C68" s="52">
        <v>7000</v>
      </c>
      <c r="D68" s="52">
        <v>1000</v>
      </c>
      <c r="E68" s="52">
        <v>25</v>
      </c>
      <c r="F68" s="328" t="s">
        <v>343</v>
      </c>
      <c r="G68" s="49" t="s">
        <v>1316</v>
      </c>
      <c r="H68" s="48" t="s">
        <v>45</v>
      </c>
      <c r="I68" s="46" t="s">
        <v>3</v>
      </c>
      <c r="J68" s="45"/>
      <c r="K68" s="45"/>
      <c r="L68" s="189"/>
      <c r="M68" s="43">
        <v>1</v>
      </c>
      <c r="N68" s="41">
        <f t="shared" si="12"/>
        <v>7</v>
      </c>
      <c r="O68" s="40">
        <f t="shared" si="13"/>
        <v>0.17499999999999999</v>
      </c>
      <c r="P68" s="39">
        <f t="shared" si="14"/>
        <v>18.375</v>
      </c>
      <c r="Q68" s="42"/>
      <c r="R68" s="41"/>
      <c r="S68" s="40"/>
      <c r="T68" s="41"/>
      <c r="U68" s="88" t="s">
        <v>33</v>
      </c>
      <c r="V68" s="37">
        <v>80</v>
      </c>
      <c r="W68" s="36">
        <f t="shared" si="15"/>
        <v>560</v>
      </c>
      <c r="X68" s="35">
        <f t="shared" si="16"/>
        <v>14</v>
      </c>
      <c r="Y68" s="34">
        <f t="shared" si="17"/>
        <v>1470</v>
      </c>
      <c r="Z68" s="333">
        <f t="shared" si="8"/>
        <v>1330.07</v>
      </c>
      <c r="AA68" s="274">
        <f t="shared" si="10"/>
        <v>1622.69</v>
      </c>
      <c r="AB68" s="32">
        <f t="shared" si="18"/>
        <v>53202.6</v>
      </c>
      <c r="AC68" s="31">
        <f t="shared" si="11"/>
        <v>64907.17</v>
      </c>
      <c r="AD68" s="77" t="str">
        <f t="shared" si="19"/>
        <v>223374</v>
      </c>
      <c r="AE68" s="47" t="s">
        <v>265</v>
      </c>
      <c r="AF68" s="50" t="s">
        <v>188</v>
      </c>
      <c r="AG68" s="47">
        <v>105</v>
      </c>
      <c r="AH68" s="30">
        <v>53202.6</v>
      </c>
      <c r="AI68" s="30">
        <f t="shared" si="20"/>
        <v>1330.07</v>
      </c>
      <c r="AJ68" s="302"/>
      <c r="AK68" s="503"/>
    </row>
    <row r="69" spans="1:37" ht="18" customHeight="1" x14ac:dyDescent="0.25">
      <c r="A69" s="54" t="s">
        <v>1283</v>
      </c>
      <c r="B69" s="53" t="s">
        <v>1285</v>
      </c>
      <c r="C69" s="55">
        <v>6000</v>
      </c>
      <c r="D69" s="55">
        <v>1000</v>
      </c>
      <c r="E69" s="52">
        <v>30</v>
      </c>
      <c r="F69" s="328" t="s">
        <v>1116</v>
      </c>
      <c r="G69" s="49" t="s">
        <v>1317</v>
      </c>
      <c r="H69" s="48" t="s">
        <v>45</v>
      </c>
      <c r="I69" s="46" t="s">
        <v>3</v>
      </c>
      <c r="J69" s="45"/>
      <c r="K69" s="45"/>
      <c r="L69" s="189"/>
      <c r="M69" s="43">
        <v>1</v>
      </c>
      <c r="N69" s="41">
        <f t="shared" si="12"/>
        <v>6</v>
      </c>
      <c r="O69" s="40">
        <f t="shared" si="13"/>
        <v>0.18</v>
      </c>
      <c r="P69" s="39">
        <f t="shared" si="14"/>
        <v>18.899999999999999</v>
      </c>
      <c r="Q69" s="42"/>
      <c r="R69" s="41"/>
      <c r="S69" s="40"/>
      <c r="T69" s="41"/>
      <c r="U69" s="88" t="s">
        <v>33</v>
      </c>
      <c r="V69" s="37">
        <v>80</v>
      </c>
      <c r="W69" s="36">
        <f t="shared" si="15"/>
        <v>480</v>
      </c>
      <c r="X69" s="35">
        <f t="shared" si="16"/>
        <v>14.399999999999999</v>
      </c>
      <c r="Y69" s="34">
        <f t="shared" si="17"/>
        <v>1512</v>
      </c>
      <c r="Z69" s="333">
        <f t="shared" si="8"/>
        <v>1353.51</v>
      </c>
      <c r="AA69" s="274">
        <f t="shared" si="10"/>
        <v>1651.28</v>
      </c>
      <c r="AB69" s="32">
        <f t="shared" si="18"/>
        <v>45117.1</v>
      </c>
      <c r="AC69" s="31">
        <f t="shared" si="11"/>
        <v>55042.86</v>
      </c>
      <c r="AD69" s="77" t="str">
        <f t="shared" si="19"/>
        <v>00006034</v>
      </c>
      <c r="AE69" s="47" t="s">
        <v>265</v>
      </c>
      <c r="AF69" s="50" t="s">
        <v>189</v>
      </c>
      <c r="AG69" s="47">
        <v>105</v>
      </c>
      <c r="AH69" s="30">
        <v>45117.1</v>
      </c>
      <c r="AI69" s="30">
        <f t="shared" si="20"/>
        <v>1353.51</v>
      </c>
      <c r="AJ69" s="302"/>
      <c r="AK69" s="503"/>
    </row>
    <row r="70" spans="1:37" ht="18" customHeight="1" x14ac:dyDescent="0.25">
      <c r="A70" s="54" t="s">
        <v>1283</v>
      </c>
      <c r="B70" s="53" t="s">
        <v>1285</v>
      </c>
      <c r="C70" s="52">
        <v>5000</v>
      </c>
      <c r="D70" s="52">
        <v>1000</v>
      </c>
      <c r="E70" s="52">
        <v>40</v>
      </c>
      <c r="F70" s="328" t="s">
        <v>344</v>
      </c>
      <c r="G70" s="49" t="s">
        <v>1318</v>
      </c>
      <c r="H70" s="48" t="s">
        <v>45</v>
      </c>
      <c r="I70" s="46" t="s">
        <v>3</v>
      </c>
      <c r="J70" s="45"/>
      <c r="K70" s="45"/>
      <c r="L70" s="189"/>
      <c r="M70" s="43">
        <v>1</v>
      </c>
      <c r="N70" s="41">
        <f t="shared" si="12"/>
        <v>5</v>
      </c>
      <c r="O70" s="40">
        <f t="shared" si="13"/>
        <v>0.2</v>
      </c>
      <c r="P70" s="39">
        <f t="shared" si="14"/>
        <v>21</v>
      </c>
      <c r="Q70" s="42"/>
      <c r="R70" s="41"/>
      <c r="S70" s="40"/>
      <c r="T70" s="41"/>
      <c r="U70" s="88" t="s">
        <v>33</v>
      </c>
      <c r="V70" s="37">
        <v>80</v>
      </c>
      <c r="W70" s="36">
        <f t="shared" si="15"/>
        <v>400</v>
      </c>
      <c r="X70" s="35">
        <f t="shared" si="16"/>
        <v>16</v>
      </c>
      <c r="Y70" s="34">
        <f t="shared" si="17"/>
        <v>1680</v>
      </c>
      <c r="Z70" s="333">
        <f t="shared" si="8"/>
        <v>1575.58</v>
      </c>
      <c r="AA70" s="274">
        <f t="shared" si="10"/>
        <v>1922.21</v>
      </c>
      <c r="AB70" s="32">
        <f t="shared" si="18"/>
        <v>39389.5</v>
      </c>
      <c r="AC70" s="31">
        <f t="shared" si="11"/>
        <v>48055.19</v>
      </c>
      <c r="AD70" s="77" t="str">
        <f t="shared" si="19"/>
        <v>98483</v>
      </c>
      <c r="AE70" s="47" t="s">
        <v>265</v>
      </c>
      <c r="AF70" s="50" t="s">
        <v>190</v>
      </c>
      <c r="AG70" s="47">
        <v>105</v>
      </c>
      <c r="AH70" s="30">
        <v>39389.5</v>
      </c>
      <c r="AI70" s="30">
        <f t="shared" si="20"/>
        <v>1575.58</v>
      </c>
      <c r="AJ70" s="302"/>
      <c r="AK70" s="503"/>
    </row>
    <row r="71" spans="1:37" ht="18" customHeight="1" x14ac:dyDescent="0.25">
      <c r="A71" s="54" t="s">
        <v>1283</v>
      </c>
      <c r="B71" s="53" t="s">
        <v>1285</v>
      </c>
      <c r="C71" s="52">
        <v>4000</v>
      </c>
      <c r="D71" s="52">
        <v>1000</v>
      </c>
      <c r="E71" s="52">
        <v>50</v>
      </c>
      <c r="F71" s="328" t="s">
        <v>345</v>
      </c>
      <c r="G71" s="49" t="s">
        <v>1319</v>
      </c>
      <c r="H71" s="48" t="s">
        <v>45</v>
      </c>
      <c r="I71" s="46" t="s">
        <v>3</v>
      </c>
      <c r="J71" s="45"/>
      <c r="K71" s="45"/>
      <c r="L71" s="189"/>
      <c r="M71" s="43">
        <v>1</v>
      </c>
      <c r="N71" s="41">
        <f t="shared" si="12"/>
        <v>4</v>
      </c>
      <c r="O71" s="40">
        <f t="shared" si="13"/>
        <v>0.2</v>
      </c>
      <c r="P71" s="39">
        <f t="shared" si="14"/>
        <v>21</v>
      </c>
      <c r="Q71" s="42"/>
      <c r="R71" s="41"/>
      <c r="S71" s="40"/>
      <c r="T71" s="41"/>
      <c r="U71" s="88" t="s">
        <v>33</v>
      </c>
      <c r="V71" s="37">
        <v>80</v>
      </c>
      <c r="W71" s="36">
        <f t="shared" si="15"/>
        <v>320</v>
      </c>
      <c r="X71" s="35">
        <f t="shared" si="16"/>
        <v>16</v>
      </c>
      <c r="Y71" s="34">
        <f t="shared" si="17"/>
        <v>1680</v>
      </c>
      <c r="Z71" s="333">
        <f t="shared" si="8"/>
        <v>1774.54</v>
      </c>
      <c r="AA71" s="274">
        <f t="shared" si="10"/>
        <v>2164.94</v>
      </c>
      <c r="AB71" s="32">
        <f t="shared" si="18"/>
        <v>35490.800000000003</v>
      </c>
      <c r="AC71" s="31">
        <f t="shared" si="11"/>
        <v>43298.78</v>
      </c>
      <c r="AD71" s="77" t="str">
        <f t="shared" si="19"/>
        <v>98481</v>
      </c>
      <c r="AE71" s="47" t="s">
        <v>265</v>
      </c>
      <c r="AF71" s="50" t="s">
        <v>191</v>
      </c>
      <c r="AG71" s="47">
        <v>105</v>
      </c>
      <c r="AH71" s="30">
        <v>35490.800000000003</v>
      </c>
      <c r="AI71" s="30">
        <f t="shared" si="20"/>
        <v>1774.54</v>
      </c>
      <c r="AJ71" s="302"/>
      <c r="AK71" s="503"/>
    </row>
    <row r="72" spans="1:37" ht="18" customHeight="1" x14ac:dyDescent="0.25">
      <c r="A72" s="54" t="s">
        <v>1283</v>
      </c>
      <c r="B72" s="53" t="s">
        <v>1285</v>
      </c>
      <c r="C72" s="52">
        <v>2000</v>
      </c>
      <c r="D72" s="52">
        <v>1000</v>
      </c>
      <c r="E72" s="52">
        <v>60</v>
      </c>
      <c r="F72" s="328" t="s">
        <v>346</v>
      </c>
      <c r="G72" s="49" t="s">
        <v>1320</v>
      </c>
      <c r="H72" s="48" t="s">
        <v>45</v>
      </c>
      <c r="I72" s="46" t="s">
        <v>3</v>
      </c>
      <c r="J72" s="45"/>
      <c r="K72" s="45"/>
      <c r="L72" s="189"/>
      <c r="M72" s="43">
        <v>1</v>
      </c>
      <c r="N72" s="41">
        <f t="shared" si="12"/>
        <v>2</v>
      </c>
      <c r="O72" s="40">
        <f t="shared" si="13"/>
        <v>0.12</v>
      </c>
      <c r="P72" s="39">
        <f t="shared" si="14"/>
        <v>12.6</v>
      </c>
      <c r="Q72" s="42"/>
      <c r="R72" s="41"/>
      <c r="S72" s="40"/>
      <c r="T72" s="41"/>
      <c r="U72" s="88" t="s">
        <v>33</v>
      </c>
      <c r="V72" s="37">
        <v>80</v>
      </c>
      <c r="W72" s="36">
        <f t="shared" si="15"/>
        <v>160</v>
      </c>
      <c r="X72" s="35">
        <f t="shared" si="16"/>
        <v>9.6</v>
      </c>
      <c r="Y72" s="34">
        <f t="shared" si="17"/>
        <v>1008</v>
      </c>
      <c r="Z72" s="333">
        <f t="shared" si="8"/>
        <v>1977.52</v>
      </c>
      <c r="AA72" s="274">
        <f t="shared" si="10"/>
        <v>2412.5700000000002</v>
      </c>
      <c r="AB72" s="32">
        <f t="shared" si="18"/>
        <v>32958.6</v>
      </c>
      <c r="AC72" s="31">
        <f t="shared" si="11"/>
        <v>40209.49</v>
      </c>
      <c r="AD72" s="77" t="str">
        <f t="shared" si="19"/>
        <v>113570</v>
      </c>
      <c r="AE72" s="47" t="s">
        <v>265</v>
      </c>
      <c r="AF72" s="50" t="s">
        <v>192</v>
      </c>
      <c r="AG72" s="47">
        <v>105</v>
      </c>
      <c r="AH72" s="30">
        <v>32958.6</v>
      </c>
      <c r="AI72" s="30">
        <f t="shared" si="20"/>
        <v>1977.52</v>
      </c>
      <c r="AJ72" s="302"/>
      <c r="AK72" s="503"/>
    </row>
    <row r="73" spans="1:37" ht="18" customHeight="1" x14ac:dyDescent="0.25">
      <c r="A73" s="54" t="s">
        <v>1283</v>
      </c>
      <c r="B73" s="53" t="s">
        <v>1285</v>
      </c>
      <c r="C73" s="55">
        <v>2000</v>
      </c>
      <c r="D73" s="55">
        <v>1000</v>
      </c>
      <c r="E73" s="52">
        <v>70</v>
      </c>
      <c r="F73" s="328" t="s">
        <v>347</v>
      </c>
      <c r="G73" s="49" t="s">
        <v>1321</v>
      </c>
      <c r="H73" s="48" t="s">
        <v>45</v>
      </c>
      <c r="I73" s="46" t="s">
        <v>3</v>
      </c>
      <c r="J73" s="45"/>
      <c r="K73" s="45"/>
      <c r="L73" s="189"/>
      <c r="M73" s="43">
        <v>1</v>
      </c>
      <c r="N73" s="41">
        <f t="shared" si="12"/>
        <v>2</v>
      </c>
      <c r="O73" s="40">
        <f t="shared" si="13"/>
        <v>0.14000000000000001</v>
      </c>
      <c r="P73" s="39">
        <f t="shared" si="14"/>
        <v>14.700000000000001</v>
      </c>
      <c r="Q73" s="42"/>
      <c r="R73" s="41"/>
      <c r="S73" s="40"/>
      <c r="T73" s="41"/>
      <c r="U73" s="88" t="s">
        <v>33</v>
      </c>
      <c r="V73" s="37">
        <v>80</v>
      </c>
      <c r="W73" s="36">
        <f t="shared" si="15"/>
        <v>160</v>
      </c>
      <c r="X73" s="35">
        <f t="shared" si="16"/>
        <v>11.200000000000001</v>
      </c>
      <c r="Y73" s="34">
        <f t="shared" si="17"/>
        <v>1176</v>
      </c>
      <c r="Z73" s="333">
        <f t="shared" si="8"/>
        <v>2194.56</v>
      </c>
      <c r="AA73" s="274">
        <f t="shared" si="10"/>
        <v>2677.36</v>
      </c>
      <c r="AB73" s="32">
        <f t="shared" si="18"/>
        <v>31350.799999999999</v>
      </c>
      <c r="AC73" s="31">
        <f t="shared" si="11"/>
        <v>38247.980000000003</v>
      </c>
      <c r="AD73" s="77" t="str">
        <f t="shared" si="19"/>
        <v>98478</v>
      </c>
      <c r="AE73" s="47" t="s">
        <v>265</v>
      </c>
      <c r="AF73" s="50" t="s">
        <v>193</v>
      </c>
      <c r="AG73" s="47">
        <v>105</v>
      </c>
      <c r="AH73" s="30">
        <v>31350.799999999999</v>
      </c>
      <c r="AI73" s="30">
        <f t="shared" si="20"/>
        <v>2194.56</v>
      </c>
      <c r="AJ73" s="302"/>
      <c r="AK73" s="503"/>
    </row>
    <row r="74" spans="1:37" ht="18" customHeight="1" x14ac:dyDescent="0.25">
      <c r="A74" s="54" t="s">
        <v>1283</v>
      </c>
      <c r="B74" s="53" t="s">
        <v>1285</v>
      </c>
      <c r="C74" s="55">
        <v>2000</v>
      </c>
      <c r="D74" s="55">
        <v>1000</v>
      </c>
      <c r="E74" s="52">
        <v>80</v>
      </c>
      <c r="F74" s="328" t="s">
        <v>348</v>
      </c>
      <c r="G74" s="49" t="s">
        <v>1322</v>
      </c>
      <c r="H74" s="48" t="s">
        <v>45</v>
      </c>
      <c r="I74" s="46" t="s">
        <v>3</v>
      </c>
      <c r="J74" s="45"/>
      <c r="K74" s="45"/>
      <c r="L74" s="189"/>
      <c r="M74" s="43">
        <v>1</v>
      </c>
      <c r="N74" s="41">
        <f t="shared" si="12"/>
        <v>2</v>
      </c>
      <c r="O74" s="40">
        <f t="shared" si="13"/>
        <v>0.16</v>
      </c>
      <c r="P74" s="39">
        <f t="shared" si="14"/>
        <v>16.8</v>
      </c>
      <c r="Q74" s="42"/>
      <c r="R74" s="41"/>
      <c r="S74" s="40"/>
      <c r="T74" s="41"/>
      <c r="U74" s="88" t="s">
        <v>33</v>
      </c>
      <c r="V74" s="37">
        <v>80</v>
      </c>
      <c r="W74" s="36">
        <f t="shared" si="15"/>
        <v>160</v>
      </c>
      <c r="X74" s="35">
        <f t="shared" si="16"/>
        <v>12.8</v>
      </c>
      <c r="Y74" s="34">
        <f t="shared" si="17"/>
        <v>1344</v>
      </c>
      <c r="Z74" s="333">
        <f t="shared" si="8"/>
        <v>2370.0700000000002</v>
      </c>
      <c r="AA74" s="274">
        <f t="shared" si="10"/>
        <v>2891.49</v>
      </c>
      <c r="AB74" s="32">
        <f t="shared" si="18"/>
        <v>29625.9</v>
      </c>
      <c r="AC74" s="31">
        <f t="shared" si="11"/>
        <v>36143.599999999999</v>
      </c>
      <c r="AD74" s="77" t="str">
        <f t="shared" si="19"/>
        <v>98479</v>
      </c>
      <c r="AE74" s="47" t="s">
        <v>265</v>
      </c>
      <c r="AF74" s="50" t="s">
        <v>194</v>
      </c>
      <c r="AG74" s="47">
        <v>105</v>
      </c>
      <c r="AH74" s="30">
        <v>29625.9</v>
      </c>
      <c r="AI74" s="30">
        <f t="shared" si="20"/>
        <v>2370.0700000000002</v>
      </c>
      <c r="AJ74" s="302"/>
      <c r="AK74" s="503"/>
    </row>
    <row r="75" spans="1:37" ht="18" customHeight="1" x14ac:dyDescent="0.25">
      <c r="A75" s="54" t="s">
        <v>1283</v>
      </c>
      <c r="B75" s="53" t="s">
        <v>1285</v>
      </c>
      <c r="C75" s="55">
        <v>2000</v>
      </c>
      <c r="D75" s="55">
        <v>1000</v>
      </c>
      <c r="E75" s="52">
        <v>90</v>
      </c>
      <c r="F75" s="328" t="s">
        <v>349</v>
      </c>
      <c r="G75" s="49" t="s">
        <v>1323</v>
      </c>
      <c r="H75" s="48" t="s">
        <v>45</v>
      </c>
      <c r="I75" s="46" t="s">
        <v>3</v>
      </c>
      <c r="J75" s="45"/>
      <c r="K75" s="45"/>
      <c r="L75" s="189"/>
      <c r="M75" s="43">
        <v>1</v>
      </c>
      <c r="N75" s="41">
        <f t="shared" si="12"/>
        <v>2</v>
      </c>
      <c r="O75" s="40">
        <f t="shared" si="13"/>
        <v>0.18</v>
      </c>
      <c r="P75" s="39">
        <f t="shared" si="14"/>
        <v>18.899999999999999</v>
      </c>
      <c r="Q75" s="42"/>
      <c r="R75" s="41"/>
      <c r="S75" s="40"/>
      <c r="T75" s="41"/>
      <c r="U75" s="88" t="s">
        <v>33</v>
      </c>
      <c r="V75" s="37">
        <v>80</v>
      </c>
      <c r="W75" s="36">
        <f t="shared" si="15"/>
        <v>160</v>
      </c>
      <c r="X75" s="35">
        <f t="shared" si="16"/>
        <v>14.399999999999999</v>
      </c>
      <c r="Y75" s="34">
        <f t="shared" si="17"/>
        <v>1512</v>
      </c>
      <c r="Z75" s="333">
        <f t="shared" si="8"/>
        <v>2562.33</v>
      </c>
      <c r="AA75" s="274">
        <f t="shared" si="10"/>
        <v>3126.04</v>
      </c>
      <c r="AB75" s="32">
        <f t="shared" si="18"/>
        <v>28470.3</v>
      </c>
      <c r="AC75" s="31">
        <f t="shared" si="11"/>
        <v>34733.769999999997</v>
      </c>
      <c r="AD75" s="77" t="str">
        <f t="shared" si="19"/>
        <v>113569</v>
      </c>
      <c r="AE75" s="47" t="s">
        <v>265</v>
      </c>
      <c r="AF75" s="50" t="s">
        <v>195</v>
      </c>
      <c r="AG75" s="47">
        <v>105</v>
      </c>
      <c r="AH75" s="30">
        <v>28470.3</v>
      </c>
      <c r="AI75" s="30">
        <f t="shared" si="20"/>
        <v>2562.33</v>
      </c>
      <c r="AJ75" s="302"/>
      <c r="AK75" s="503"/>
    </row>
    <row r="76" spans="1:37" ht="18" customHeight="1" x14ac:dyDescent="0.25">
      <c r="A76" s="54" t="s">
        <v>1283</v>
      </c>
      <c r="B76" s="53" t="s">
        <v>1285</v>
      </c>
      <c r="C76" s="55">
        <v>2000</v>
      </c>
      <c r="D76" s="55">
        <v>1000</v>
      </c>
      <c r="E76" s="52">
        <v>100</v>
      </c>
      <c r="F76" s="328" t="s">
        <v>350</v>
      </c>
      <c r="G76" s="49" t="s">
        <v>1324</v>
      </c>
      <c r="H76" s="48" t="s">
        <v>45</v>
      </c>
      <c r="I76" s="46" t="s">
        <v>3</v>
      </c>
      <c r="J76" s="45"/>
      <c r="K76" s="45"/>
      <c r="L76" s="189"/>
      <c r="M76" s="43">
        <v>1</v>
      </c>
      <c r="N76" s="41">
        <f t="shared" si="12"/>
        <v>2</v>
      </c>
      <c r="O76" s="40">
        <f t="shared" si="13"/>
        <v>0.2</v>
      </c>
      <c r="P76" s="39">
        <f t="shared" si="14"/>
        <v>21</v>
      </c>
      <c r="Q76" s="42"/>
      <c r="R76" s="41"/>
      <c r="S76" s="40"/>
      <c r="T76" s="41"/>
      <c r="U76" s="88" t="s">
        <v>33</v>
      </c>
      <c r="V76" s="37">
        <v>80</v>
      </c>
      <c r="W76" s="36">
        <f t="shared" si="15"/>
        <v>160</v>
      </c>
      <c r="X76" s="35">
        <f t="shared" si="16"/>
        <v>16</v>
      </c>
      <c r="Y76" s="34">
        <f t="shared" si="17"/>
        <v>1680</v>
      </c>
      <c r="Z76" s="333">
        <f t="shared" si="8"/>
        <v>2800.14</v>
      </c>
      <c r="AA76" s="274">
        <f t="shared" si="10"/>
        <v>3416.17</v>
      </c>
      <c r="AB76" s="32">
        <f t="shared" si="18"/>
        <v>28001.4</v>
      </c>
      <c r="AC76" s="31">
        <f t="shared" si="11"/>
        <v>34161.71</v>
      </c>
      <c r="AD76" s="77" t="str">
        <f t="shared" si="19"/>
        <v>102577</v>
      </c>
      <c r="AE76" s="47" t="s">
        <v>265</v>
      </c>
      <c r="AF76" s="50" t="s">
        <v>196</v>
      </c>
      <c r="AG76" s="47">
        <v>105</v>
      </c>
      <c r="AH76" s="30">
        <v>28001.4</v>
      </c>
      <c r="AI76" s="30">
        <f t="shared" si="20"/>
        <v>2800.14</v>
      </c>
      <c r="AJ76" s="302"/>
      <c r="AK76" s="503"/>
    </row>
    <row r="77" spans="1:37" ht="18" customHeight="1" x14ac:dyDescent="0.25">
      <c r="A77" s="54" t="s">
        <v>1283</v>
      </c>
      <c r="B77" s="51" t="s">
        <v>1287</v>
      </c>
      <c r="C77" s="52">
        <v>7000</v>
      </c>
      <c r="D77" s="52">
        <v>1000</v>
      </c>
      <c r="E77" s="52">
        <v>25</v>
      </c>
      <c r="F77" s="328" t="s">
        <v>351</v>
      </c>
      <c r="G77" s="49" t="s">
        <v>1349</v>
      </c>
      <c r="H77" s="48" t="s">
        <v>45</v>
      </c>
      <c r="I77" s="46" t="s">
        <v>3</v>
      </c>
      <c r="J77" s="45"/>
      <c r="K77" s="45"/>
      <c r="L77" s="189"/>
      <c r="M77" s="43">
        <v>1</v>
      </c>
      <c r="N77" s="41">
        <f t="shared" si="12"/>
        <v>7</v>
      </c>
      <c r="O77" s="40">
        <f t="shared" si="13"/>
        <v>0.17499999999999999</v>
      </c>
      <c r="P77" s="39">
        <f t="shared" si="14"/>
        <v>18.375</v>
      </c>
      <c r="Q77" s="42"/>
      <c r="R77" s="41"/>
      <c r="S77" s="40"/>
      <c r="T77" s="41"/>
      <c r="U77" s="90" t="s">
        <v>34</v>
      </c>
      <c r="V77" s="37">
        <v>80</v>
      </c>
      <c r="W77" s="36">
        <f t="shared" si="15"/>
        <v>560</v>
      </c>
      <c r="X77" s="35">
        <f t="shared" si="16"/>
        <v>14</v>
      </c>
      <c r="Y77" s="34">
        <f t="shared" si="17"/>
        <v>1470</v>
      </c>
      <c r="Z77" s="333">
        <f t="shared" si="8"/>
        <v>662.86</v>
      </c>
      <c r="AA77" s="274">
        <f t="shared" si="10"/>
        <v>808.69</v>
      </c>
      <c r="AB77" s="32">
        <f t="shared" si="18"/>
        <v>26514.2</v>
      </c>
      <c r="AC77" s="31">
        <f t="shared" si="11"/>
        <v>32347.32</v>
      </c>
      <c r="AD77" s="77" t="str">
        <f t="shared" si="19"/>
        <v>222462</v>
      </c>
      <c r="AE77" s="47" t="s">
        <v>264</v>
      </c>
      <c r="AF77" s="50" t="s">
        <v>197</v>
      </c>
      <c r="AG77" s="47">
        <v>105</v>
      </c>
      <c r="AH77" s="30">
        <v>26514.2</v>
      </c>
      <c r="AI77" s="30">
        <f t="shared" si="20"/>
        <v>662.86</v>
      </c>
      <c r="AJ77" s="302"/>
      <c r="AK77" s="503"/>
    </row>
    <row r="78" spans="1:37" ht="18" customHeight="1" x14ac:dyDescent="0.25">
      <c r="A78" s="54" t="s">
        <v>1283</v>
      </c>
      <c r="B78" s="53" t="s">
        <v>1287</v>
      </c>
      <c r="C78" s="55">
        <v>6000</v>
      </c>
      <c r="D78" s="55">
        <v>1000</v>
      </c>
      <c r="E78" s="52">
        <v>30</v>
      </c>
      <c r="F78" s="328" t="s">
        <v>1114</v>
      </c>
      <c r="G78" s="49" t="s">
        <v>1350</v>
      </c>
      <c r="H78" s="48" t="s">
        <v>45</v>
      </c>
      <c r="I78" s="46" t="s">
        <v>3</v>
      </c>
      <c r="J78" s="45"/>
      <c r="K78" s="45"/>
      <c r="L78" s="189"/>
      <c r="M78" s="43">
        <v>1</v>
      </c>
      <c r="N78" s="41">
        <f t="shared" si="12"/>
        <v>6</v>
      </c>
      <c r="O78" s="40">
        <f t="shared" si="13"/>
        <v>0.18</v>
      </c>
      <c r="P78" s="39">
        <f t="shared" si="14"/>
        <v>18.899999999999999</v>
      </c>
      <c r="Q78" s="42"/>
      <c r="R78" s="41"/>
      <c r="S78" s="40"/>
      <c r="T78" s="41"/>
      <c r="U78" s="255" t="s">
        <v>33</v>
      </c>
      <c r="V78" s="37">
        <v>80</v>
      </c>
      <c r="W78" s="36">
        <f t="shared" si="15"/>
        <v>480</v>
      </c>
      <c r="X78" s="35">
        <f t="shared" si="16"/>
        <v>14.399999999999999</v>
      </c>
      <c r="Y78" s="34">
        <f t="shared" si="17"/>
        <v>1512</v>
      </c>
      <c r="Z78" s="333">
        <f t="shared" si="8"/>
        <v>703.05</v>
      </c>
      <c r="AA78" s="274">
        <f t="shared" si="10"/>
        <v>857.72</v>
      </c>
      <c r="AB78" s="32">
        <f t="shared" si="18"/>
        <v>23435</v>
      </c>
      <c r="AC78" s="31">
        <f t="shared" si="11"/>
        <v>28590.7</v>
      </c>
      <c r="AD78" s="77" t="str">
        <f t="shared" si="19"/>
        <v>00006033</v>
      </c>
      <c r="AE78" s="47" t="s">
        <v>264</v>
      </c>
      <c r="AF78" s="50" t="s">
        <v>198</v>
      </c>
      <c r="AG78" s="47">
        <v>105</v>
      </c>
      <c r="AH78" s="30">
        <v>23435</v>
      </c>
      <c r="AI78" s="30">
        <f t="shared" si="20"/>
        <v>703.05</v>
      </c>
      <c r="AJ78" s="302"/>
      <c r="AK78" s="503"/>
    </row>
    <row r="79" spans="1:37" ht="18" customHeight="1" x14ac:dyDescent="0.25">
      <c r="A79" s="54" t="s">
        <v>1283</v>
      </c>
      <c r="B79" s="53" t="s">
        <v>1287</v>
      </c>
      <c r="C79" s="52">
        <v>5000</v>
      </c>
      <c r="D79" s="52">
        <v>1000</v>
      </c>
      <c r="E79" s="52">
        <v>40</v>
      </c>
      <c r="F79" s="328" t="s">
        <v>352</v>
      </c>
      <c r="G79" s="49" t="s">
        <v>1351</v>
      </c>
      <c r="H79" s="48" t="s">
        <v>45</v>
      </c>
      <c r="I79" s="46" t="s">
        <v>3</v>
      </c>
      <c r="J79" s="45"/>
      <c r="K79" s="45"/>
      <c r="L79" s="189"/>
      <c r="M79" s="43">
        <v>1</v>
      </c>
      <c r="N79" s="41">
        <f t="shared" si="12"/>
        <v>5</v>
      </c>
      <c r="O79" s="40">
        <f t="shared" si="13"/>
        <v>0.2</v>
      </c>
      <c r="P79" s="39">
        <f t="shared" si="14"/>
        <v>21</v>
      </c>
      <c r="Q79" s="42"/>
      <c r="R79" s="41"/>
      <c r="S79" s="41"/>
      <c r="T79" s="41"/>
      <c r="U79" s="88" t="s">
        <v>33</v>
      </c>
      <c r="V79" s="37">
        <v>80</v>
      </c>
      <c r="W79" s="36">
        <f t="shared" si="15"/>
        <v>400</v>
      </c>
      <c r="X79" s="35">
        <f t="shared" si="16"/>
        <v>16</v>
      </c>
      <c r="Y79" s="34">
        <f t="shared" si="17"/>
        <v>1680</v>
      </c>
      <c r="Z79" s="333">
        <f t="shared" si="8"/>
        <v>893.63</v>
      </c>
      <c r="AA79" s="274">
        <f t="shared" si="10"/>
        <v>1090.23</v>
      </c>
      <c r="AB79" s="32">
        <f t="shared" si="18"/>
        <v>22340.799999999999</v>
      </c>
      <c r="AC79" s="31">
        <f t="shared" si="11"/>
        <v>27255.78</v>
      </c>
      <c r="AD79" s="77" t="str">
        <f t="shared" si="19"/>
        <v>68240</v>
      </c>
      <c r="AE79" s="47" t="s">
        <v>264</v>
      </c>
      <c r="AF79" s="50" t="s">
        <v>199</v>
      </c>
      <c r="AG79" s="47">
        <v>105</v>
      </c>
      <c r="AH79" s="30">
        <v>22340.799999999999</v>
      </c>
      <c r="AI79" s="30">
        <f t="shared" si="20"/>
        <v>893.63</v>
      </c>
      <c r="AJ79" s="302"/>
      <c r="AK79" s="503"/>
    </row>
    <row r="80" spans="1:37" ht="18" customHeight="1" x14ac:dyDescent="0.25">
      <c r="A80" s="54" t="s">
        <v>1283</v>
      </c>
      <c r="B80" s="53" t="s">
        <v>1287</v>
      </c>
      <c r="C80" s="52">
        <v>4000</v>
      </c>
      <c r="D80" s="52">
        <v>1000</v>
      </c>
      <c r="E80" s="52">
        <v>50</v>
      </c>
      <c r="F80" s="328" t="s">
        <v>353</v>
      </c>
      <c r="G80" s="49" t="s">
        <v>1352</v>
      </c>
      <c r="H80" s="48" t="s">
        <v>45</v>
      </c>
      <c r="I80" s="46" t="s">
        <v>3</v>
      </c>
      <c r="J80" s="45"/>
      <c r="K80" s="45"/>
      <c r="L80" s="189"/>
      <c r="M80" s="43">
        <v>1</v>
      </c>
      <c r="N80" s="41">
        <f t="shared" si="12"/>
        <v>4</v>
      </c>
      <c r="O80" s="40">
        <f t="shared" si="13"/>
        <v>0.2</v>
      </c>
      <c r="P80" s="39">
        <f t="shared" si="14"/>
        <v>21</v>
      </c>
      <c r="Q80" s="42"/>
      <c r="R80" s="41"/>
      <c r="S80" s="41"/>
      <c r="T80" s="41"/>
      <c r="U80" s="90" t="s">
        <v>34</v>
      </c>
      <c r="V80" s="37">
        <v>80</v>
      </c>
      <c r="W80" s="36">
        <f t="shared" si="15"/>
        <v>320</v>
      </c>
      <c r="X80" s="35">
        <f t="shared" si="16"/>
        <v>16</v>
      </c>
      <c r="Y80" s="34">
        <f t="shared" si="17"/>
        <v>1680</v>
      </c>
      <c r="Z80" s="333">
        <f t="shared" si="8"/>
        <v>1026.6099999999999</v>
      </c>
      <c r="AA80" s="274">
        <f t="shared" si="10"/>
        <v>1252.46</v>
      </c>
      <c r="AB80" s="32">
        <f t="shared" si="18"/>
        <v>20532.099999999999</v>
      </c>
      <c r="AC80" s="31">
        <f t="shared" si="11"/>
        <v>25049.16</v>
      </c>
      <c r="AD80" s="77" t="str">
        <f t="shared" si="19"/>
        <v>67593</v>
      </c>
      <c r="AE80" s="47" t="s">
        <v>264</v>
      </c>
      <c r="AF80" s="50" t="s">
        <v>200</v>
      </c>
      <c r="AG80" s="47">
        <v>105</v>
      </c>
      <c r="AH80" s="30">
        <v>20532.099999999999</v>
      </c>
      <c r="AI80" s="30">
        <f t="shared" si="20"/>
        <v>1026.6099999999999</v>
      </c>
      <c r="AJ80" s="302"/>
      <c r="AK80" s="503"/>
    </row>
    <row r="81" spans="1:37" ht="18" customHeight="1" x14ac:dyDescent="0.25">
      <c r="A81" s="54" t="s">
        <v>1283</v>
      </c>
      <c r="B81" s="53" t="s">
        <v>1287</v>
      </c>
      <c r="C81" s="52">
        <v>2000</v>
      </c>
      <c r="D81" s="52">
        <v>1000</v>
      </c>
      <c r="E81" s="52">
        <v>60</v>
      </c>
      <c r="F81" s="328" t="s">
        <v>354</v>
      </c>
      <c r="G81" s="49" t="s">
        <v>1353</v>
      </c>
      <c r="H81" s="48" t="s">
        <v>45</v>
      </c>
      <c r="I81" s="46" t="s">
        <v>3</v>
      </c>
      <c r="J81" s="45"/>
      <c r="K81" s="45"/>
      <c r="L81" s="189"/>
      <c r="M81" s="43">
        <v>1</v>
      </c>
      <c r="N81" s="41">
        <f t="shared" si="12"/>
        <v>2</v>
      </c>
      <c r="O81" s="40">
        <f t="shared" si="13"/>
        <v>0.12</v>
      </c>
      <c r="P81" s="39">
        <f t="shared" si="14"/>
        <v>12.6</v>
      </c>
      <c r="Q81" s="42"/>
      <c r="R81" s="41"/>
      <c r="S81" s="41"/>
      <c r="T81" s="41"/>
      <c r="U81" s="88" t="s">
        <v>33</v>
      </c>
      <c r="V81" s="37">
        <v>80</v>
      </c>
      <c r="W81" s="36">
        <f t="shared" si="15"/>
        <v>160</v>
      </c>
      <c r="X81" s="35">
        <f t="shared" si="16"/>
        <v>9.6</v>
      </c>
      <c r="Y81" s="34">
        <f t="shared" si="17"/>
        <v>1008</v>
      </c>
      <c r="Z81" s="333">
        <f t="shared" si="8"/>
        <v>1190.73</v>
      </c>
      <c r="AA81" s="274">
        <f t="shared" si="10"/>
        <v>1452.69</v>
      </c>
      <c r="AB81" s="32">
        <f t="shared" si="18"/>
        <v>19845.5</v>
      </c>
      <c r="AC81" s="31">
        <f t="shared" si="11"/>
        <v>24211.51</v>
      </c>
      <c r="AD81" s="77" t="str">
        <f t="shared" si="19"/>
        <v>133316</v>
      </c>
      <c r="AE81" s="47" t="s">
        <v>264</v>
      </c>
      <c r="AF81" s="50" t="s">
        <v>201</v>
      </c>
      <c r="AG81" s="47">
        <v>105</v>
      </c>
      <c r="AH81" s="30">
        <v>19845.5</v>
      </c>
      <c r="AI81" s="30">
        <f t="shared" si="20"/>
        <v>1190.73</v>
      </c>
      <c r="AJ81" s="302"/>
      <c r="AK81" s="503"/>
    </row>
    <row r="82" spans="1:37" ht="18" customHeight="1" x14ac:dyDescent="0.25">
      <c r="A82" s="54" t="s">
        <v>1283</v>
      </c>
      <c r="B82" s="53" t="s">
        <v>1287</v>
      </c>
      <c r="C82" s="55">
        <v>2000</v>
      </c>
      <c r="D82" s="55">
        <v>1000</v>
      </c>
      <c r="E82" s="52">
        <v>70</v>
      </c>
      <c r="F82" s="328" t="s">
        <v>355</v>
      </c>
      <c r="G82" s="49" t="s">
        <v>1354</v>
      </c>
      <c r="H82" s="48" t="s">
        <v>45</v>
      </c>
      <c r="I82" s="46" t="s">
        <v>3</v>
      </c>
      <c r="J82" s="45"/>
      <c r="K82" s="45"/>
      <c r="L82" s="189"/>
      <c r="M82" s="43">
        <v>1</v>
      </c>
      <c r="N82" s="41">
        <f t="shared" si="12"/>
        <v>2</v>
      </c>
      <c r="O82" s="40">
        <f t="shared" si="13"/>
        <v>0.14000000000000001</v>
      </c>
      <c r="P82" s="39">
        <f t="shared" si="14"/>
        <v>14.700000000000001</v>
      </c>
      <c r="Q82" s="42"/>
      <c r="R82" s="41"/>
      <c r="S82" s="41"/>
      <c r="T82" s="41"/>
      <c r="U82" s="88" t="s">
        <v>33</v>
      </c>
      <c r="V82" s="37">
        <v>80</v>
      </c>
      <c r="W82" s="36">
        <f t="shared" si="15"/>
        <v>160</v>
      </c>
      <c r="X82" s="35">
        <f t="shared" si="16"/>
        <v>11.200000000000001</v>
      </c>
      <c r="Y82" s="34">
        <f t="shared" si="17"/>
        <v>1176</v>
      </c>
      <c r="Z82" s="333">
        <f t="shared" si="8"/>
        <v>1367.91</v>
      </c>
      <c r="AA82" s="274">
        <f t="shared" si="10"/>
        <v>1668.85</v>
      </c>
      <c r="AB82" s="32">
        <f t="shared" si="18"/>
        <v>19541.599999999999</v>
      </c>
      <c r="AC82" s="31">
        <f t="shared" si="11"/>
        <v>23840.75</v>
      </c>
      <c r="AD82" s="77" t="str">
        <f t="shared" si="19"/>
        <v>96411</v>
      </c>
      <c r="AE82" s="47" t="s">
        <v>264</v>
      </c>
      <c r="AF82" s="50" t="s">
        <v>202</v>
      </c>
      <c r="AG82" s="47">
        <v>105</v>
      </c>
      <c r="AH82" s="30">
        <v>19541.599999999999</v>
      </c>
      <c r="AI82" s="30">
        <f t="shared" si="20"/>
        <v>1367.91</v>
      </c>
      <c r="AJ82" s="302"/>
      <c r="AK82" s="503"/>
    </row>
    <row r="83" spans="1:37" ht="18" customHeight="1" x14ac:dyDescent="0.25">
      <c r="A83" s="54" t="s">
        <v>1283</v>
      </c>
      <c r="B83" s="53" t="s">
        <v>1287</v>
      </c>
      <c r="C83" s="55">
        <v>2000</v>
      </c>
      <c r="D83" s="55">
        <v>1000</v>
      </c>
      <c r="E83" s="52">
        <v>80</v>
      </c>
      <c r="F83" s="328" t="s">
        <v>356</v>
      </c>
      <c r="G83" s="49" t="s">
        <v>1355</v>
      </c>
      <c r="H83" s="48" t="s">
        <v>45</v>
      </c>
      <c r="I83" s="46" t="s">
        <v>3</v>
      </c>
      <c r="J83" s="45"/>
      <c r="K83" s="45"/>
      <c r="L83" s="189"/>
      <c r="M83" s="43">
        <v>1</v>
      </c>
      <c r="N83" s="41">
        <f t="shared" si="12"/>
        <v>2</v>
      </c>
      <c r="O83" s="40">
        <f t="shared" si="13"/>
        <v>0.16</v>
      </c>
      <c r="P83" s="39">
        <f t="shared" si="14"/>
        <v>16.8</v>
      </c>
      <c r="Q83" s="42"/>
      <c r="R83" s="41"/>
      <c r="S83" s="40"/>
      <c r="T83" s="41"/>
      <c r="U83" s="88" t="s">
        <v>33</v>
      </c>
      <c r="V83" s="37">
        <v>80</v>
      </c>
      <c r="W83" s="36">
        <f t="shared" si="15"/>
        <v>160</v>
      </c>
      <c r="X83" s="35">
        <f t="shared" si="16"/>
        <v>12.8</v>
      </c>
      <c r="Y83" s="34">
        <f t="shared" si="17"/>
        <v>1344</v>
      </c>
      <c r="Z83" s="333">
        <f t="shared" si="8"/>
        <v>1505.91</v>
      </c>
      <c r="AA83" s="274">
        <f t="shared" si="10"/>
        <v>1837.21</v>
      </c>
      <c r="AB83" s="32">
        <f t="shared" si="18"/>
        <v>18823.900000000001</v>
      </c>
      <c r="AC83" s="31">
        <f t="shared" si="11"/>
        <v>22965.16</v>
      </c>
      <c r="AD83" s="77" t="str">
        <f t="shared" si="19"/>
        <v>78890</v>
      </c>
      <c r="AE83" s="47" t="s">
        <v>264</v>
      </c>
      <c r="AF83" s="50" t="s">
        <v>203</v>
      </c>
      <c r="AG83" s="47">
        <v>105</v>
      </c>
      <c r="AH83" s="30">
        <v>18823.900000000001</v>
      </c>
      <c r="AI83" s="30">
        <f t="shared" si="20"/>
        <v>1505.91</v>
      </c>
      <c r="AJ83" s="302"/>
      <c r="AK83" s="503"/>
    </row>
    <row r="84" spans="1:37" ht="18" customHeight="1" x14ac:dyDescent="0.25">
      <c r="A84" s="54" t="s">
        <v>1283</v>
      </c>
      <c r="B84" s="53" t="s">
        <v>1287</v>
      </c>
      <c r="C84" s="55">
        <v>2000</v>
      </c>
      <c r="D84" s="55">
        <v>1000</v>
      </c>
      <c r="E84" s="52">
        <v>90</v>
      </c>
      <c r="F84" s="328" t="s">
        <v>357</v>
      </c>
      <c r="G84" s="49" t="s">
        <v>1356</v>
      </c>
      <c r="H84" s="48" t="s">
        <v>45</v>
      </c>
      <c r="I84" s="46" t="s">
        <v>3</v>
      </c>
      <c r="J84" s="45"/>
      <c r="K84" s="45"/>
      <c r="L84" s="189"/>
      <c r="M84" s="43">
        <v>1</v>
      </c>
      <c r="N84" s="41">
        <f t="shared" si="12"/>
        <v>2</v>
      </c>
      <c r="O84" s="40">
        <f t="shared" si="13"/>
        <v>0.18</v>
      </c>
      <c r="P84" s="39">
        <f t="shared" si="14"/>
        <v>18.899999999999999</v>
      </c>
      <c r="Q84" s="42"/>
      <c r="R84" s="41"/>
      <c r="S84" s="41"/>
      <c r="T84" s="41"/>
      <c r="U84" s="88" t="s">
        <v>33</v>
      </c>
      <c r="V84" s="37">
        <v>80</v>
      </c>
      <c r="W84" s="36">
        <f t="shared" si="15"/>
        <v>160</v>
      </c>
      <c r="X84" s="35">
        <f t="shared" si="16"/>
        <v>14.399999999999999</v>
      </c>
      <c r="Y84" s="34">
        <f t="shared" si="17"/>
        <v>1512</v>
      </c>
      <c r="Z84" s="333">
        <f t="shared" si="8"/>
        <v>1691.14</v>
      </c>
      <c r="AA84" s="274">
        <f t="shared" si="10"/>
        <v>2063.19</v>
      </c>
      <c r="AB84" s="32">
        <f t="shared" si="18"/>
        <v>18790.400000000001</v>
      </c>
      <c r="AC84" s="31">
        <f t="shared" si="11"/>
        <v>22924.29</v>
      </c>
      <c r="AD84" s="77" t="str">
        <f t="shared" si="19"/>
        <v>132341</v>
      </c>
      <c r="AE84" s="47" t="s">
        <v>264</v>
      </c>
      <c r="AF84" s="50" t="s">
        <v>204</v>
      </c>
      <c r="AG84" s="47">
        <v>105</v>
      </c>
      <c r="AH84" s="30">
        <v>18790.400000000001</v>
      </c>
      <c r="AI84" s="30">
        <f t="shared" si="20"/>
        <v>1691.14</v>
      </c>
      <c r="AJ84" s="302"/>
      <c r="AK84" s="503"/>
    </row>
    <row r="85" spans="1:37" ht="18" customHeight="1" thickBot="1" x14ac:dyDescent="0.3">
      <c r="A85" s="54" t="s">
        <v>1283</v>
      </c>
      <c r="B85" s="53" t="s">
        <v>1287</v>
      </c>
      <c r="C85" s="55">
        <v>2000</v>
      </c>
      <c r="D85" s="55">
        <v>1000</v>
      </c>
      <c r="E85" s="52">
        <v>100</v>
      </c>
      <c r="F85" s="328" t="s">
        <v>358</v>
      </c>
      <c r="G85" s="49" t="s">
        <v>1357</v>
      </c>
      <c r="H85" s="48" t="s">
        <v>45</v>
      </c>
      <c r="I85" s="46" t="s">
        <v>3</v>
      </c>
      <c r="J85" s="45"/>
      <c r="K85" s="45"/>
      <c r="L85" s="189"/>
      <c r="M85" s="43">
        <v>1</v>
      </c>
      <c r="N85" s="41">
        <f t="shared" si="12"/>
        <v>2</v>
      </c>
      <c r="O85" s="40">
        <f t="shared" si="13"/>
        <v>0.2</v>
      </c>
      <c r="P85" s="39">
        <f t="shared" si="14"/>
        <v>21</v>
      </c>
      <c r="Q85" s="42"/>
      <c r="R85" s="41"/>
      <c r="S85" s="40"/>
      <c r="T85" s="41"/>
      <c r="U85" s="280" t="s">
        <v>34</v>
      </c>
      <c r="V85" s="160">
        <v>80</v>
      </c>
      <c r="W85" s="161">
        <f t="shared" si="15"/>
        <v>160</v>
      </c>
      <c r="X85" s="162">
        <f t="shared" si="16"/>
        <v>16</v>
      </c>
      <c r="Y85" s="345">
        <f t="shared" si="17"/>
        <v>1680</v>
      </c>
      <c r="Z85" s="343">
        <f t="shared" si="8"/>
        <v>1823.77</v>
      </c>
      <c r="AA85" s="274">
        <f t="shared" si="10"/>
        <v>2225</v>
      </c>
      <c r="AB85" s="163">
        <f t="shared" si="18"/>
        <v>18237.7</v>
      </c>
      <c r="AC85" s="31">
        <f t="shared" si="11"/>
        <v>22249.99</v>
      </c>
      <c r="AD85" s="77" t="str">
        <f t="shared" si="19"/>
        <v>83988</v>
      </c>
      <c r="AE85" s="47" t="s">
        <v>264</v>
      </c>
      <c r="AF85" s="50" t="s">
        <v>205</v>
      </c>
      <c r="AG85" s="47">
        <v>105</v>
      </c>
      <c r="AH85" s="30">
        <v>18237.7</v>
      </c>
      <c r="AI85" s="30">
        <f t="shared" si="20"/>
        <v>1823.77</v>
      </c>
      <c r="AJ85" s="302"/>
      <c r="AK85" s="503"/>
    </row>
    <row r="86" spans="1:37" ht="18" customHeight="1" x14ac:dyDescent="0.25">
      <c r="A86" s="54" t="s">
        <v>1283</v>
      </c>
      <c r="B86" s="51" t="s">
        <v>1288</v>
      </c>
      <c r="C86" s="52">
        <v>7000</v>
      </c>
      <c r="D86" s="52">
        <v>1000</v>
      </c>
      <c r="E86" s="52">
        <v>25</v>
      </c>
      <c r="F86" s="328" t="s">
        <v>359</v>
      </c>
      <c r="G86" s="49" t="s">
        <v>1358</v>
      </c>
      <c r="H86" s="48" t="s">
        <v>45</v>
      </c>
      <c r="I86" s="46" t="s">
        <v>3</v>
      </c>
      <c r="J86" s="45"/>
      <c r="K86" s="45"/>
      <c r="L86" s="189"/>
      <c r="M86" s="43">
        <v>1</v>
      </c>
      <c r="N86" s="41">
        <f t="shared" si="12"/>
        <v>7</v>
      </c>
      <c r="O86" s="40">
        <f t="shared" si="13"/>
        <v>0.17499999999999999</v>
      </c>
      <c r="P86" s="39">
        <f t="shared" si="14"/>
        <v>18.375</v>
      </c>
      <c r="Q86" s="42"/>
      <c r="R86" s="41"/>
      <c r="S86" s="40"/>
      <c r="T86" s="41"/>
      <c r="U86" s="63" t="s">
        <v>1</v>
      </c>
      <c r="V86" s="62">
        <v>80</v>
      </c>
      <c r="W86" s="61">
        <f t="shared" si="15"/>
        <v>560</v>
      </c>
      <c r="X86" s="60">
        <f t="shared" si="16"/>
        <v>14</v>
      </c>
      <c r="Y86" s="336">
        <f t="shared" si="17"/>
        <v>1470</v>
      </c>
      <c r="Z86" s="342">
        <f t="shared" si="8"/>
        <v>745.25</v>
      </c>
      <c r="AA86" s="274">
        <f t="shared" si="10"/>
        <v>909.21</v>
      </c>
      <c r="AB86" s="58">
        <f t="shared" si="18"/>
        <v>29810.1</v>
      </c>
      <c r="AC86" s="31">
        <f t="shared" si="11"/>
        <v>36368.32</v>
      </c>
      <c r="AD86" s="77" t="str">
        <f t="shared" si="19"/>
        <v>216094</v>
      </c>
      <c r="AE86" s="47" t="s">
        <v>268</v>
      </c>
      <c r="AF86" s="50" t="s">
        <v>206</v>
      </c>
      <c r="AG86" s="47">
        <v>105</v>
      </c>
      <c r="AH86" s="30">
        <v>29810.1</v>
      </c>
      <c r="AI86" s="30">
        <f t="shared" si="20"/>
        <v>745.25</v>
      </c>
      <c r="AJ86" s="302"/>
      <c r="AK86" s="503"/>
    </row>
    <row r="87" spans="1:37" ht="18" customHeight="1" x14ac:dyDescent="0.25">
      <c r="A87" s="54" t="s">
        <v>1283</v>
      </c>
      <c r="B87" s="53" t="s">
        <v>1288</v>
      </c>
      <c r="C87" s="55">
        <v>6000</v>
      </c>
      <c r="D87" s="55">
        <v>1000</v>
      </c>
      <c r="E87" s="52">
        <v>30</v>
      </c>
      <c r="F87" s="328" t="s">
        <v>1115</v>
      </c>
      <c r="G87" s="49" t="s">
        <v>1359</v>
      </c>
      <c r="H87" s="48" t="s">
        <v>45</v>
      </c>
      <c r="I87" s="46" t="s">
        <v>3</v>
      </c>
      <c r="J87" s="45"/>
      <c r="K87" s="45"/>
      <c r="L87" s="189"/>
      <c r="M87" s="43">
        <v>1</v>
      </c>
      <c r="N87" s="41">
        <f t="shared" ref="N87:N114" si="21">M87*C87*D87/1000000</f>
        <v>6</v>
      </c>
      <c r="O87" s="40">
        <f t="shared" ref="O87:O114" si="22">N87*E87/1000</f>
        <v>0.18</v>
      </c>
      <c r="P87" s="39">
        <f t="shared" ref="P87:P118" si="23">O87*AG87</f>
        <v>18.899999999999999</v>
      </c>
      <c r="Q87" s="42"/>
      <c r="R87" s="41"/>
      <c r="S87" s="40"/>
      <c r="T87" s="41"/>
      <c r="U87" s="38" t="s">
        <v>1</v>
      </c>
      <c r="V87" s="37">
        <v>80</v>
      </c>
      <c r="W87" s="36">
        <f t="shared" ref="W87:W117" si="24">IF($H87="рул./пал.",$V87*R87,$V87*N87)</f>
        <v>480</v>
      </c>
      <c r="X87" s="35">
        <f t="shared" ref="X87:X117" si="25">IF($H87="рул./пал.",$V87*S87,$V87*O87)</f>
        <v>14.399999999999999</v>
      </c>
      <c r="Y87" s="34">
        <f t="shared" ref="Y87:Y117" si="26">IF($H87="рул./пал.",$V87*T87,$V87*P87)</f>
        <v>1512</v>
      </c>
      <c r="Z87" s="333">
        <f t="shared" si="8"/>
        <v>835.35</v>
      </c>
      <c r="AA87" s="274">
        <f t="shared" si="10"/>
        <v>1019.13</v>
      </c>
      <c r="AB87" s="32">
        <f t="shared" ref="AB87:AB118" si="27">ROUND(AH87*(1-$AC$15),2)</f>
        <v>27845</v>
      </c>
      <c r="AC87" s="31">
        <f t="shared" si="11"/>
        <v>33970.9</v>
      </c>
      <c r="AD87" s="77" t="str">
        <f t="shared" ref="AD87:AD117" si="28">SUBSTITUTE(F87,"ГП-","")</f>
        <v>00006035</v>
      </c>
      <c r="AE87" s="47" t="s">
        <v>268</v>
      </c>
      <c r="AF87" s="50" t="s">
        <v>207</v>
      </c>
      <c r="AG87" s="47">
        <v>105</v>
      </c>
      <c r="AH87" s="30">
        <v>27845</v>
      </c>
      <c r="AI87" s="30">
        <f t="shared" ref="AI87:AI99" si="29">Z87</f>
        <v>835.35</v>
      </c>
      <c r="AJ87" s="302"/>
      <c r="AK87" s="503"/>
    </row>
    <row r="88" spans="1:37" ht="18" customHeight="1" x14ac:dyDescent="0.25">
      <c r="A88" s="54" t="s">
        <v>1283</v>
      </c>
      <c r="B88" s="53" t="s">
        <v>1288</v>
      </c>
      <c r="C88" s="52">
        <v>5000</v>
      </c>
      <c r="D88" s="52">
        <v>1000</v>
      </c>
      <c r="E88" s="52">
        <v>40</v>
      </c>
      <c r="F88" s="328" t="s">
        <v>360</v>
      </c>
      <c r="G88" s="49" t="s">
        <v>1360</v>
      </c>
      <c r="H88" s="48" t="s">
        <v>45</v>
      </c>
      <c r="I88" s="46" t="s">
        <v>3</v>
      </c>
      <c r="J88" s="45"/>
      <c r="K88" s="45"/>
      <c r="L88" s="189"/>
      <c r="M88" s="43">
        <v>1</v>
      </c>
      <c r="N88" s="41">
        <f t="shared" si="21"/>
        <v>5</v>
      </c>
      <c r="O88" s="40">
        <f t="shared" si="22"/>
        <v>0.2</v>
      </c>
      <c r="P88" s="39">
        <f t="shared" si="23"/>
        <v>21</v>
      </c>
      <c r="Q88" s="42"/>
      <c r="R88" s="41"/>
      <c r="S88" s="40"/>
      <c r="T88" s="41"/>
      <c r="U88" s="38" t="s">
        <v>1</v>
      </c>
      <c r="V88" s="37">
        <v>80</v>
      </c>
      <c r="W88" s="36">
        <f t="shared" si="24"/>
        <v>400</v>
      </c>
      <c r="X88" s="35">
        <f t="shared" si="25"/>
        <v>16</v>
      </c>
      <c r="Y88" s="34">
        <f t="shared" si="26"/>
        <v>1680</v>
      </c>
      <c r="Z88" s="333">
        <f t="shared" ref="Z88:Z133" si="30">ROUND((AB88*E88)/1000,2)</f>
        <v>1045.7</v>
      </c>
      <c r="AA88" s="274">
        <f t="shared" si="10"/>
        <v>1275.75</v>
      </c>
      <c r="AB88" s="32">
        <f t="shared" si="27"/>
        <v>26142.400000000001</v>
      </c>
      <c r="AC88" s="31">
        <f t="shared" si="11"/>
        <v>31893.73</v>
      </c>
      <c r="AD88" s="77" t="str">
        <f t="shared" si="28"/>
        <v>157907</v>
      </c>
      <c r="AE88" s="47" t="s">
        <v>268</v>
      </c>
      <c r="AF88" s="50" t="s">
        <v>208</v>
      </c>
      <c r="AG88" s="47">
        <v>105</v>
      </c>
      <c r="AH88" s="30">
        <v>26142.400000000001</v>
      </c>
      <c r="AI88" s="30">
        <f t="shared" si="29"/>
        <v>1045.7</v>
      </c>
      <c r="AJ88" s="302"/>
      <c r="AK88" s="503"/>
    </row>
    <row r="89" spans="1:37" ht="18" customHeight="1" x14ac:dyDescent="0.25">
      <c r="A89" s="54" t="s">
        <v>1283</v>
      </c>
      <c r="B89" s="53" t="s">
        <v>1288</v>
      </c>
      <c r="C89" s="52">
        <v>4000</v>
      </c>
      <c r="D89" s="52">
        <v>1000</v>
      </c>
      <c r="E89" s="52">
        <v>50</v>
      </c>
      <c r="F89" s="328" t="s">
        <v>361</v>
      </c>
      <c r="G89" s="49" t="s">
        <v>1361</v>
      </c>
      <c r="H89" s="48" t="s">
        <v>45</v>
      </c>
      <c r="I89" s="46" t="s">
        <v>3</v>
      </c>
      <c r="J89" s="45"/>
      <c r="K89" s="45"/>
      <c r="L89" s="189"/>
      <c r="M89" s="43">
        <v>1</v>
      </c>
      <c r="N89" s="41">
        <f t="shared" si="21"/>
        <v>4</v>
      </c>
      <c r="O89" s="40">
        <f t="shared" si="22"/>
        <v>0.2</v>
      </c>
      <c r="P89" s="39">
        <f t="shared" si="23"/>
        <v>21</v>
      </c>
      <c r="Q89" s="42"/>
      <c r="R89" s="41"/>
      <c r="S89" s="40"/>
      <c r="T89" s="41"/>
      <c r="U89" s="38" t="s">
        <v>1</v>
      </c>
      <c r="V89" s="37">
        <v>80</v>
      </c>
      <c r="W89" s="36">
        <f t="shared" si="24"/>
        <v>320</v>
      </c>
      <c r="X89" s="35">
        <f t="shared" si="25"/>
        <v>16</v>
      </c>
      <c r="Y89" s="34">
        <f t="shared" si="26"/>
        <v>1680</v>
      </c>
      <c r="Z89" s="333">
        <f t="shared" si="30"/>
        <v>1180.01</v>
      </c>
      <c r="AA89" s="274">
        <f t="shared" ref="AA89:AA99" si="31">ROUND(Z89*1.22,2)</f>
        <v>1439.61</v>
      </c>
      <c r="AB89" s="32">
        <f t="shared" si="27"/>
        <v>23600.2</v>
      </c>
      <c r="AC89" s="31">
        <f t="shared" ref="AC89:AC99" si="32">ROUND(AB89*1.22,2)</f>
        <v>28792.240000000002</v>
      </c>
      <c r="AD89" s="77" t="str">
        <f t="shared" si="28"/>
        <v>157988</v>
      </c>
      <c r="AE89" s="47" t="s">
        <v>268</v>
      </c>
      <c r="AF89" s="50" t="s">
        <v>209</v>
      </c>
      <c r="AG89" s="47">
        <v>105</v>
      </c>
      <c r="AH89" s="30">
        <v>23600.2</v>
      </c>
      <c r="AI89" s="30">
        <f t="shared" si="29"/>
        <v>1180.01</v>
      </c>
      <c r="AJ89" s="302"/>
      <c r="AK89" s="503"/>
    </row>
    <row r="90" spans="1:37" ht="18" customHeight="1" x14ac:dyDescent="0.25">
      <c r="A90" s="54" t="s">
        <v>1283</v>
      </c>
      <c r="B90" s="53" t="s">
        <v>1288</v>
      </c>
      <c r="C90" s="52">
        <v>2000</v>
      </c>
      <c r="D90" s="52">
        <v>1000</v>
      </c>
      <c r="E90" s="52">
        <v>60</v>
      </c>
      <c r="F90" s="328" t="s">
        <v>362</v>
      </c>
      <c r="G90" s="49" t="s">
        <v>1362</v>
      </c>
      <c r="H90" s="48" t="s">
        <v>45</v>
      </c>
      <c r="I90" s="46" t="s">
        <v>3</v>
      </c>
      <c r="J90" s="45"/>
      <c r="K90" s="45"/>
      <c r="L90" s="189"/>
      <c r="M90" s="43">
        <v>1</v>
      </c>
      <c r="N90" s="41">
        <f t="shared" si="21"/>
        <v>2</v>
      </c>
      <c r="O90" s="40">
        <f t="shared" si="22"/>
        <v>0.12</v>
      </c>
      <c r="P90" s="39">
        <f t="shared" si="23"/>
        <v>12.6</v>
      </c>
      <c r="Q90" s="42"/>
      <c r="R90" s="41"/>
      <c r="S90" s="40"/>
      <c r="T90" s="41"/>
      <c r="U90" s="264" t="s">
        <v>1</v>
      </c>
      <c r="V90" s="37">
        <v>80</v>
      </c>
      <c r="W90" s="36">
        <f t="shared" si="24"/>
        <v>160</v>
      </c>
      <c r="X90" s="35">
        <f t="shared" si="25"/>
        <v>9.6</v>
      </c>
      <c r="Y90" s="34">
        <f t="shared" si="26"/>
        <v>1008</v>
      </c>
      <c r="Z90" s="333">
        <f t="shared" si="30"/>
        <v>1392.7</v>
      </c>
      <c r="AA90" s="274">
        <f t="shared" si="31"/>
        <v>1699.09</v>
      </c>
      <c r="AB90" s="32">
        <f t="shared" si="27"/>
        <v>23211.7</v>
      </c>
      <c r="AC90" s="31">
        <f t="shared" si="32"/>
        <v>28318.27</v>
      </c>
      <c r="AD90" s="77" t="str">
        <f t="shared" si="28"/>
        <v>131303</v>
      </c>
      <c r="AE90" s="47" t="s">
        <v>268</v>
      </c>
      <c r="AF90" s="50" t="s">
        <v>210</v>
      </c>
      <c r="AG90" s="47">
        <v>105</v>
      </c>
      <c r="AH90" s="30">
        <v>23211.7</v>
      </c>
      <c r="AI90" s="30">
        <f t="shared" si="29"/>
        <v>1392.7</v>
      </c>
      <c r="AJ90" s="302"/>
      <c r="AK90" s="503"/>
    </row>
    <row r="91" spans="1:37" ht="18" customHeight="1" x14ac:dyDescent="0.25">
      <c r="A91" s="54" t="s">
        <v>1283</v>
      </c>
      <c r="B91" s="53" t="s">
        <v>1288</v>
      </c>
      <c r="C91" s="55">
        <v>2000</v>
      </c>
      <c r="D91" s="55">
        <v>1000</v>
      </c>
      <c r="E91" s="52">
        <v>70</v>
      </c>
      <c r="F91" s="328" t="s">
        <v>363</v>
      </c>
      <c r="G91" s="49" t="s">
        <v>1363</v>
      </c>
      <c r="H91" s="48" t="s">
        <v>45</v>
      </c>
      <c r="I91" s="46" t="s">
        <v>3</v>
      </c>
      <c r="J91" s="45"/>
      <c r="K91" s="45"/>
      <c r="L91" s="189"/>
      <c r="M91" s="43">
        <v>1</v>
      </c>
      <c r="N91" s="41">
        <f t="shared" si="21"/>
        <v>2</v>
      </c>
      <c r="O91" s="40">
        <f t="shared" si="22"/>
        <v>0.14000000000000001</v>
      </c>
      <c r="P91" s="39">
        <f t="shared" si="23"/>
        <v>14.700000000000001</v>
      </c>
      <c r="Q91" s="42"/>
      <c r="R91" s="41"/>
      <c r="S91" s="40"/>
      <c r="T91" s="41"/>
      <c r="U91" s="90" t="s">
        <v>34</v>
      </c>
      <c r="V91" s="37">
        <v>80</v>
      </c>
      <c r="W91" s="36">
        <f t="shared" si="24"/>
        <v>160</v>
      </c>
      <c r="X91" s="35">
        <f t="shared" si="25"/>
        <v>11.200000000000001</v>
      </c>
      <c r="Y91" s="34">
        <f t="shared" si="26"/>
        <v>1176</v>
      </c>
      <c r="Z91" s="333">
        <f t="shared" si="30"/>
        <v>1588.65</v>
      </c>
      <c r="AA91" s="274">
        <f t="shared" si="31"/>
        <v>1938.15</v>
      </c>
      <c r="AB91" s="32">
        <f t="shared" si="27"/>
        <v>22695</v>
      </c>
      <c r="AC91" s="31">
        <f t="shared" si="32"/>
        <v>27687.9</v>
      </c>
      <c r="AD91" s="77" t="str">
        <f t="shared" si="28"/>
        <v>163866</v>
      </c>
      <c r="AE91" s="47" t="s">
        <v>268</v>
      </c>
      <c r="AF91" s="50" t="s">
        <v>211</v>
      </c>
      <c r="AG91" s="47">
        <v>105</v>
      </c>
      <c r="AH91" s="30">
        <v>22695</v>
      </c>
      <c r="AI91" s="30">
        <f t="shared" si="29"/>
        <v>1588.65</v>
      </c>
      <c r="AJ91" s="302"/>
      <c r="AK91" s="503"/>
    </row>
    <row r="92" spans="1:37" ht="18" customHeight="1" x14ac:dyDescent="0.25">
      <c r="A92" s="54" t="s">
        <v>1283</v>
      </c>
      <c r="B92" s="53" t="s">
        <v>1288</v>
      </c>
      <c r="C92" s="55">
        <v>2000</v>
      </c>
      <c r="D92" s="55">
        <v>1000</v>
      </c>
      <c r="E92" s="52">
        <v>80</v>
      </c>
      <c r="F92" s="328" t="s">
        <v>364</v>
      </c>
      <c r="G92" s="49" t="s">
        <v>1364</v>
      </c>
      <c r="H92" s="48" t="s">
        <v>45</v>
      </c>
      <c r="I92" s="46" t="s">
        <v>3</v>
      </c>
      <c r="J92" s="45"/>
      <c r="K92" s="45"/>
      <c r="L92" s="189"/>
      <c r="M92" s="43">
        <v>1</v>
      </c>
      <c r="N92" s="41">
        <f t="shared" si="21"/>
        <v>2</v>
      </c>
      <c r="O92" s="40">
        <f t="shared" si="22"/>
        <v>0.16</v>
      </c>
      <c r="P92" s="39">
        <f t="shared" si="23"/>
        <v>16.8</v>
      </c>
      <c r="Q92" s="42"/>
      <c r="R92" s="41"/>
      <c r="S92" s="40"/>
      <c r="T92" s="41"/>
      <c r="U92" s="88" t="s">
        <v>33</v>
      </c>
      <c r="V92" s="37">
        <v>80</v>
      </c>
      <c r="W92" s="36">
        <f t="shared" si="24"/>
        <v>160</v>
      </c>
      <c r="X92" s="35">
        <f t="shared" si="25"/>
        <v>12.8</v>
      </c>
      <c r="Y92" s="34">
        <f t="shared" si="26"/>
        <v>1344</v>
      </c>
      <c r="Z92" s="333">
        <f t="shared" si="30"/>
        <v>1740.38</v>
      </c>
      <c r="AA92" s="274">
        <f t="shared" si="31"/>
        <v>2123.2600000000002</v>
      </c>
      <c r="AB92" s="32">
        <f t="shared" si="27"/>
        <v>21754.7</v>
      </c>
      <c r="AC92" s="31">
        <f t="shared" si="32"/>
        <v>26540.73</v>
      </c>
      <c r="AD92" s="77" t="str">
        <f t="shared" si="28"/>
        <v>98241</v>
      </c>
      <c r="AE92" s="47" t="s">
        <v>268</v>
      </c>
      <c r="AF92" s="50" t="s">
        <v>212</v>
      </c>
      <c r="AG92" s="47">
        <v>105</v>
      </c>
      <c r="AH92" s="30">
        <v>21754.7</v>
      </c>
      <c r="AI92" s="30">
        <f t="shared" si="29"/>
        <v>1740.38</v>
      </c>
      <c r="AJ92" s="302"/>
      <c r="AK92" s="503"/>
    </row>
    <row r="93" spans="1:37" ht="18" customHeight="1" x14ac:dyDescent="0.25">
      <c r="A93" s="54" t="s">
        <v>1283</v>
      </c>
      <c r="B93" s="53" t="s">
        <v>1288</v>
      </c>
      <c r="C93" s="55">
        <v>2000</v>
      </c>
      <c r="D93" s="55">
        <v>1000</v>
      </c>
      <c r="E93" s="52">
        <v>100</v>
      </c>
      <c r="F93" s="328" t="s">
        <v>365</v>
      </c>
      <c r="G93" s="49" t="s">
        <v>1365</v>
      </c>
      <c r="H93" s="48" t="s">
        <v>45</v>
      </c>
      <c r="I93" s="46" t="s">
        <v>3</v>
      </c>
      <c r="J93" s="45"/>
      <c r="K93" s="45"/>
      <c r="L93" s="189"/>
      <c r="M93" s="43">
        <v>1</v>
      </c>
      <c r="N93" s="41">
        <f t="shared" si="21"/>
        <v>2</v>
      </c>
      <c r="O93" s="40">
        <f t="shared" si="22"/>
        <v>0.2</v>
      </c>
      <c r="P93" s="39">
        <f t="shared" si="23"/>
        <v>21</v>
      </c>
      <c r="Q93" s="42"/>
      <c r="R93" s="41"/>
      <c r="S93" s="40"/>
      <c r="T93" s="41"/>
      <c r="U93" s="90" t="s">
        <v>34</v>
      </c>
      <c r="V93" s="37">
        <v>80</v>
      </c>
      <c r="W93" s="36">
        <f t="shared" si="24"/>
        <v>160</v>
      </c>
      <c r="X93" s="35">
        <f t="shared" si="25"/>
        <v>16</v>
      </c>
      <c r="Y93" s="34">
        <f t="shared" si="26"/>
        <v>1680</v>
      </c>
      <c r="Z93" s="333">
        <f t="shared" si="30"/>
        <v>2103.4499999999998</v>
      </c>
      <c r="AA93" s="274">
        <f t="shared" si="31"/>
        <v>2566.21</v>
      </c>
      <c r="AB93" s="32">
        <f t="shared" si="27"/>
        <v>21034.5</v>
      </c>
      <c r="AC93" s="31">
        <f t="shared" si="32"/>
        <v>25662.09</v>
      </c>
      <c r="AD93" s="77" t="str">
        <f t="shared" si="28"/>
        <v>131307</v>
      </c>
      <c r="AE93" s="47" t="s">
        <v>268</v>
      </c>
      <c r="AF93" s="50" t="s">
        <v>213</v>
      </c>
      <c r="AG93" s="47">
        <v>105</v>
      </c>
      <c r="AH93" s="30">
        <v>21034.5</v>
      </c>
      <c r="AI93" s="30">
        <f t="shared" si="29"/>
        <v>2103.4499999999998</v>
      </c>
      <c r="AJ93" s="302"/>
      <c r="AK93" s="503"/>
    </row>
    <row r="94" spans="1:37" ht="18" customHeight="1" x14ac:dyDescent="0.25">
      <c r="A94" s="54" t="s">
        <v>1283</v>
      </c>
      <c r="B94" s="51" t="s">
        <v>1286</v>
      </c>
      <c r="C94" s="52">
        <v>5000</v>
      </c>
      <c r="D94" s="52">
        <v>1000</v>
      </c>
      <c r="E94" s="52">
        <v>50</v>
      </c>
      <c r="F94" s="328" t="s">
        <v>366</v>
      </c>
      <c r="G94" s="49" t="s">
        <v>1325</v>
      </c>
      <c r="H94" s="48" t="s">
        <v>45</v>
      </c>
      <c r="I94" s="46" t="s">
        <v>3</v>
      </c>
      <c r="J94" s="45"/>
      <c r="K94" s="45"/>
      <c r="L94" s="189"/>
      <c r="M94" s="43">
        <v>1</v>
      </c>
      <c r="N94" s="41">
        <f t="shared" si="21"/>
        <v>5</v>
      </c>
      <c r="O94" s="40">
        <f t="shared" si="22"/>
        <v>0.25</v>
      </c>
      <c r="P94" s="39">
        <f t="shared" si="23"/>
        <v>12.5</v>
      </c>
      <c r="Q94" s="42"/>
      <c r="R94" s="41"/>
      <c r="S94" s="40"/>
      <c r="T94" s="41"/>
      <c r="U94" s="90" t="s">
        <v>34</v>
      </c>
      <c r="V94" s="37">
        <v>80</v>
      </c>
      <c r="W94" s="36">
        <f t="shared" si="24"/>
        <v>400</v>
      </c>
      <c r="X94" s="35">
        <f t="shared" si="25"/>
        <v>20</v>
      </c>
      <c r="Y94" s="34">
        <f t="shared" si="26"/>
        <v>1000</v>
      </c>
      <c r="Z94" s="333">
        <f t="shared" si="30"/>
        <v>592.85</v>
      </c>
      <c r="AA94" s="274">
        <f t="shared" si="31"/>
        <v>723.28</v>
      </c>
      <c r="AB94" s="32">
        <f t="shared" si="27"/>
        <v>11857</v>
      </c>
      <c r="AC94" s="31">
        <f t="shared" si="32"/>
        <v>14465.54</v>
      </c>
      <c r="AD94" s="77" t="str">
        <f t="shared" si="28"/>
        <v>100290</v>
      </c>
      <c r="AE94" s="47" t="s">
        <v>265</v>
      </c>
      <c r="AF94" s="50" t="s">
        <v>214</v>
      </c>
      <c r="AG94" s="47">
        <v>50</v>
      </c>
      <c r="AH94" s="30">
        <v>11857</v>
      </c>
      <c r="AI94" s="30">
        <f t="shared" si="29"/>
        <v>592.85</v>
      </c>
      <c r="AJ94" s="302"/>
      <c r="AK94" s="503"/>
    </row>
    <row r="95" spans="1:37" ht="18" customHeight="1" x14ac:dyDescent="0.25">
      <c r="A95" s="54" t="s">
        <v>1283</v>
      </c>
      <c r="B95" s="53" t="s">
        <v>1286</v>
      </c>
      <c r="C95" s="52">
        <v>4500</v>
      </c>
      <c r="D95" s="52">
        <v>1000</v>
      </c>
      <c r="E95" s="52">
        <v>60</v>
      </c>
      <c r="F95" s="328" t="s">
        <v>367</v>
      </c>
      <c r="G95" s="49" t="s">
        <v>1326</v>
      </c>
      <c r="H95" s="48" t="s">
        <v>45</v>
      </c>
      <c r="I95" s="46" t="s">
        <v>3</v>
      </c>
      <c r="J95" s="45"/>
      <c r="K95" s="45"/>
      <c r="L95" s="189"/>
      <c r="M95" s="43">
        <v>1</v>
      </c>
      <c r="N95" s="41">
        <f t="shared" si="21"/>
        <v>4.5</v>
      </c>
      <c r="O95" s="40">
        <f t="shared" si="22"/>
        <v>0.27</v>
      </c>
      <c r="P95" s="39">
        <f t="shared" si="23"/>
        <v>13.5</v>
      </c>
      <c r="Q95" s="42"/>
      <c r="R95" s="41"/>
      <c r="S95" s="40"/>
      <c r="T95" s="41"/>
      <c r="U95" s="90" t="s">
        <v>34</v>
      </c>
      <c r="V95" s="37">
        <v>80</v>
      </c>
      <c r="W95" s="36">
        <f t="shared" si="24"/>
        <v>360</v>
      </c>
      <c r="X95" s="35">
        <f t="shared" si="25"/>
        <v>21.6</v>
      </c>
      <c r="Y95" s="34">
        <f t="shared" si="26"/>
        <v>1080</v>
      </c>
      <c r="Z95" s="333">
        <f t="shared" si="30"/>
        <v>680.27</v>
      </c>
      <c r="AA95" s="274">
        <f t="shared" si="31"/>
        <v>829.93</v>
      </c>
      <c r="AB95" s="32">
        <f t="shared" si="27"/>
        <v>11337.9</v>
      </c>
      <c r="AC95" s="31">
        <f t="shared" si="32"/>
        <v>13832.24</v>
      </c>
      <c r="AD95" s="77" t="str">
        <f t="shared" si="28"/>
        <v>100292</v>
      </c>
      <c r="AE95" s="47" t="s">
        <v>265</v>
      </c>
      <c r="AF95" s="50" t="s">
        <v>215</v>
      </c>
      <c r="AG95" s="47">
        <v>50</v>
      </c>
      <c r="AH95" s="30">
        <v>11337.9</v>
      </c>
      <c r="AI95" s="30">
        <f t="shared" si="29"/>
        <v>680.27</v>
      </c>
      <c r="AJ95" s="302"/>
      <c r="AK95" s="503"/>
    </row>
    <row r="96" spans="1:37" ht="18" customHeight="1" x14ac:dyDescent="0.25">
      <c r="A96" s="54" t="s">
        <v>1283</v>
      </c>
      <c r="B96" s="53" t="s">
        <v>1286</v>
      </c>
      <c r="C96" s="52">
        <v>4000</v>
      </c>
      <c r="D96" s="52">
        <v>1000</v>
      </c>
      <c r="E96" s="52">
        <v>70</v>
      </c>
      <c r="F96" s="328" t="s">
        <v>368</v>
      </c>
      <c r="G96" s="49" t="s">
        <v>1327</v>
      </c>
      <c r="H96" s="48" t="s">
        <v>45</v>
      </c>
      <c r="I96" s="46" t="s">
        <v>3</v>
      </c>
      <c r="J96" s="45"/>
      <c r="K96" s="45"/>
      <c r="L96" s="189"/>
      <c r="M96" s="43">
        <v>1</v>
      </c>
      <c r="N96" s="41">
        <f t="shared" si="21"/>
        <v>4</v>
      </c>
      <c r="O96" s="40">
        <f t="shared" si="22"/>
        <v>0.28000000000000003</v>
      </c>
      <c r="P96" s="39">
        <f t="shared" si="23"/>
        <v>14.000000000000002</v>
      </c>
      <c r="Q96" s="42"/>
      <c r="R96" s="41"/>
      <c r="S96" s="40"/>
      <c r="T96" s="41"/>
      <c r="U96" s="90" t="s">
        <v>34</v>
      </c>
      <c r="V96" s="37">
        <v>80</v>
      </c>
      <c r="W96" s="36">
        <f t="shared" si="24"/>
        <v>320</v>
      </c>
      <c r="X96" s="35">
        <f t="shared" si="25"/>
        <v>22.400000000000002</v>
      </c>
      <c r="Y96" s="34">
        <f t="shared" si="26"/>
        <v>1120.0000000000002</v>
      </c>
      <c r="Z96" s="333">
        <f t="shared" si="30"/>
        <v>785.45</v>
      </c>
      <c r="AA96" s="274">
        <f t="shared" si="31"/>
        <v>958.25</v>
      </c>
      <c r="AB96" s="32">
        <f t="shared" si="27"/>
        <v>11220.7</v>
      </c>
      <c r="AC96" s="31">
        <f t="shared" si="32"/>
        <v>13689.25</v>
      </c>
      <c r="AD96" s="77" t="str">
        <f t="shared" si="28"/>
        <v>100296</v>
      </c>
      <c r="AE96" s="47" t="s">
        <v>265</v>
      </c>
      <c r="AF96" s="50" t="s">
        <v>216</v>
      </c>
      <c r="AG96" s="47">
        <v>50</v>
      </c>
      <c r="AH96" s="30">
        <v>11220.7</v>
      </c>
      <c r="AI96" s="30">
        <f t="shared" si="29"/>
        <v>785.45</v>
      </c>
      <c r="AJ96" s="302"/>
      <c r="AK96" s="503"/>
    </row>
    <row r="97" spans="1:37" ht="18" customHeight="1" x14ac:dyDescent="0.25">
      <c r="A97" s="54" t="s">
        <v>1283</v>
      </c>
      <c r="B97" s="53" t="s">
        <v>1286</v>
      </c>
      <c r="C97" s="52">
        <v>2000</v>
      </c>
      <c r="D97" s="52">
        <v>1000</v>
      </c>
      <c r="E97" s="52">
        <v>80</v>
      </c>
      <c r="F97" s="328" t="s">
        <v>369</v>
      </c>
      <c r="G97" s="49" t="s">
        <v>1328</v>
      </c>
      <c r="H97" s="48" t="s">
        <v>45</v>
      </c>
      <c r="I97" s="46" t="s">
        <v>3</v>
      </c>
      <c r="J97" s="45"/>
      <c r="K97" s="45"/>
      <c r="L97" s="189"/>
      <c r="M97" s="43">
        <v>1</v>
      </c>
      <c r="N97" s="41">
        <f t="shared" si="21"/>
        <v>2</v>
      </c>
      <c r="O97" s="40">
        <f t="shared" si="22"/>
        <v>0.16</v>
      </c>
      <c r="P97" s="39">
        <f t="shared" si="23"/>
        <v>8</v>
      </c>
      <c r="Q97" s="42"/>
      <c r="R97" s="41"/>
      <c r="S97" s="40"/>
      <c r="T97" s="41"/>
      <c r="U97" s="88" t="s">
        <v>33</v>
      </c>
      <c r="V97" s="37">
        <v>80</v>
      </c>
      <c r="W97" s="36">
        <f t="shared" si="24"/>
        <v>160</v>
      </c>
      <c r="X97" s="35">
        <f t="shared" si="25"/>
        <v>12.8</v>
      </c>
      <c r="Y97" s="34">
        <f t="shared" si="26"/>
        <v>640</v>
      </c>
      <c r="Z97" s="333">
        <f t="shared" si="30"/>
        <v>931.14</v>
      </c>
      <c r="AA97" s="274">
        <f t="shared" si="31"/>
        <v>1135.99</v>
      </c>
      <c r="AB97" s="32">
        <f t="shared" si="27"/>
        <v>11639.3</v>
      </c>
      <c r="AC97" s="31">
        <f t="shared" si="32"/>
        <v>14199.95</v>
      </c>
      <c r="AD97" s="77" t="str">
        <f t="shared" si="28"/>
        <v>218946</v>
      </c>
      <c r="AE97" s="47" t="s">
        <v>265</v>
      </c>
      <c r="AF97" s="50" t="s">
        <v>217</v>
      </c>
      <c r="AG97" s="47">
        <v>50</v>
      </c>
      <c r="AH97" s="30">
        <v>11639.3</v>
      </c>
      <c r="AI97" s="30">
        <f t="shared" si="29"/>
        <v>931.14</v>
      </c>
      <c r="AJ97" s="302"/>
      <c r="AK97" s="503"/>
    </row>
    <row r="98" spans="1:37" ht="18" customHeight="1" x14ac:dyDescent="0.25">
      <c r="A98" s="54" t="s">
        <v>1283</v>
      </c>
      <c r="B98" s="53" t="s">
        <v>1286</v>
      </c>
      <c r="C98" s="55">
        <v>2000</v>
      </c>
      <c r="D98" s="55">
        <v>1000</v>
      </c>
      <c r="E98" s="52">
        <v>90</v>
      </c>
      <c r="F98" s="328" t="s">
        <v>370</v>
      </c>
      <c r="G98" s="49" t="s">
        <v>1329</v>
      </c>
      <c r="H98" s="48" t="s">
        <v>45</v>
      </c>
      <c r="I98" s="46" t="s">
        <v>3</v>
      </c>
      <c r="J98" s="45"/>
      <c r="K98" s="45"/>
      <c r="L98" s="189"/>
      <c r="M98" s="43">
        <v>1</v>
      </c>
      <c r="N98" s="41">
        <f t="shared" si="21"/>
        <v>2</v>
      </c>
      <c r="O98" s="40">
        <f t="shared" si="22"/>
        <v>0.18</v>
      </c>
      <c r="P98" s="39">
        <f t="shared" si="23"/>
        <v>9</v>
      </c>
      <c r="Q98" s="42"/>
      <c r="R98" s="41"/>
      <c r="S98" s="40"/>
      <c r="T98" s="41"/>
      <c r="U98" s="88" t="s">
        <v>33</v>
      </c>
      <c r="V98" s="37">
        <v>80</v>
      </c>
      <c r="W98" s="36">
        <f t="shared" si="24"/>
        <v>160</v>
      </c>
      <c r="X98" s="35">
        <f t="shared" si="25"/>
        <v>14.399999999999999</v>
      </c>
      <c r="Y98" s="34">
        <f t="shared" si="26"/>
        <v>720</v>
      </c>
      <c r="Z98" s="333">
        <f t="shared" si="30"/>
        <v>1047.71</v>
      </c>
      <c r="AA98" s="274">
        <f t="shared" si="31"/>
        <v>1278.21</v>
      </c>
      <c r="AB98" s="32">
        <f t="shared" si="27"/>
        <v>11641.2</v>
      </c>
      <c r="AC98" s="31">
        <f t="shared" si="32"/>
        <v>14202.26</v>
      </c>
      <c r="AD98" s="77" t="str">
        <f t="shared" si="28"/>
        <v>229085</v>
      </c>
      <c r="AE98" s="47" t="s">
        <v>265</v>
      </c>
      <c r="AF98" s="50" t="s">
        <v>218</v>
      </c>
      <c r="AG98" s="47">
        <v>50</v>
      </c>
      <c r="AH98" s="30">
        <v>11641.2</v>
      </c>
      <c r="AI98" s="30">
        <f t="shared" si="29"/>
        <v>1047.71</v>
      </c>
      <c r="AJ98" s="302"/>
      <c r="AK98" s="503"/>
    </row>
    <row r="99" spans="1:37" ht="18" customHeight="1" thickBot="1" x14ac:dyDescent="0.3">
      <c r="A99" s="156" t="s">
        <v>1283</v>
      </c>
      <c r="B99" s="157" t="s">
        <v>1286</v>
      </c>
      <c r="C99" s="318">
        <v>2000</v>
      </c>
      <c r="D99" s="318">
        <v>1000</v>
      </c>
      <c r="E99" s="319">
        <v>100</v>
      </c>
      <c r="F99" s="329" t="s">
        <v>371</v>
      </c>
      <c r="G99" s="320" t="s">
        <v>1330</v>
      </c>
      <c r="H99" s="158" t="s">
        <v>45</v>
      </c>
      <c r="I99" s="107" t="s">
        <v>3</v>
      </c>
      <c r="J99" s="108"/>
      <c r="K99" s="108"/>
      <c r="L99" s="193"/>
      <c r="M99" s="109">
        <v>1</v>
      </c>
      <c r="N99" s="110">
        <f t="shared" si="21"/>
        <v>2</v>
      </c>
      <c r="O99" s="159">
        <f t="shared" si="22"/>
        <v>0.2</v>
      </c>
      <c r="P99" s="111">
        <f t="shared" si="23"/>
        <v>10</v>
      </c>
      <c r="Q99" s="171"/>
      <c r="R99" s="110"/>
      <c r="S99" s="159"/>
      <c r="T99" s="110"/>
      <c r="U99" s="299" t="s">
        <v>34</v>
      </c>
      <c r="V99" s="14">
        <v>80</v>
      </c>
      <c r="W99" s="13">
        <f t="shared" si="24"/>
        <v>160</v>
      </c>
      <c r="X99" s="12">
        <f t="shared" si="25"/>
        <v>16</v>
      </c>
      <c r="Y99" s="11">
        <f t="shared" si="26"/>
        <v>800</v>
      </c>
      <c r="Z99" s="343">
        <f t="shared" si="30"/>
        <v>1160.58</v>
      </c>
      <c r="AA99" s="277">
        <f t="shared" si="31"/>
        <v>1415.91</v>
      </c>
      <c r="AB99" s="163">
        <f t="shared" si="27"/>
        <v>11605.8</v>
      </c>
      <c r="AC99" s="164">
        <f t="shared" si="32"/>
        <v>14159.08</v>
      </c>
      <c r="AD99" s="77" t="str">
        <f t="shared" si="28"/>
        <v>210360</v>
      </c>
      <c r="AE99" s="248" t="s">
        <v>265</v>
      </c>
      <c r="AF99" s="239" t="s">
        <v>219</v>
      </c>
      <c r="AG99" s="248">
        <v>50</v>
      </c>
      <c r="AH99" s="249">
        <v>11605.8</v>
      </c>
      <c r="AI99" s="249">
        <f t="shared" si="29"/>
        <v>1160.58</v>
      </c>
      <c r="AJ99" s="302"/>
      <c r="AK99" s="503"/>
    </row>
    <row r="100" spans="1:37" ht="18" customHeight="1" x14ac:dyDescent="0.25">
      <c r="A100" s="76" t="s">
        <v>277</v>
      </c>
      <c r="B100" s="75" t="s">
        <v>1371</v>
      </c>
      <c r="C100" s="316">
        <v>10000</v>
      </c>
      <c r="D100" s="316">
        <v>1000</v>
      </c>
      <c r="E100" s="316">
        <v>20</v>
      </c>
      <c r="F100" s="327" t="s">
        <v>372</v>
      </c>
      <c r="G100" s="321" t="s">
        <v>1372</v>
      </c>
      <c r="H100" s="73" t="s">
        <v>45</v>
      </c>
      <c r="I100" s="72" t="s">
        <v>3</v>
      </c>
      <c r="J100" s="71"/>
      <c r="K100" s="71"/>
      <c r="L100" s="188"/>
      <c r="M100" s="69">
        <v>1</v>
      </c>
      <c r="N100" s="66">
        <f t="shared" si="21"/>
        <v>10</v>
      </c>
      <c r="O100" s="65">
        <f t="shared" si="22"/>
        <v>0.2</v>
      </c>
      <c r="P100" s="64">
        <f t="shared" si="23"/>
        <v>8.6</v>
      </c>
      <c r="Q100" s="67"/>
      <c r="R100" s="66"/>
      <c r="S100" s="65"/>
      <c r="T100" s="66"/>
      <c r="U100" s="258" t="s">
        <v>34</v>
      </c>
      <c r="V100" s="61" t="s">
        <v>292</v>
      </c>
      <c r="W100" s="61">
        <v>10</v>
      </c>
      <c r="X100" s="61">
        <v>0.2</v>
      </c>
      <c r="Y100" s="336">
        <v>8.6</v>
      </c>
      <c r="Z100" s="400">
        <f t="shared" si="30"/>
        <v>1290.71</v>
      </c>
      <c r="AA100" s="401">
        <f>ROUND(Z100*1.22,2)</f>
        <v>1574.67</v>
      </c>
      <c r="AB100" s="402">
        <f t="shared" si="27"/>
        <v>64535.5</v>
      </c>
      <c r="AC100" s="403">
        <f>ROUND(AB100*1.22,2)</f>
        <v>78733.31</v>
      </c>
      <c r="AD100" s="77" t="str">
        <f t="shared" si="28"/>
        <v>00001457</v>
      </c>
      <c r="AE100" s="47" t="s">
        <v>264</v>
      </c>
      <c r="AF100" s="279" t="s">
        <v>278</v>
      </c>
      <c r="AG100" s="47">
        <v>43</v>
      </c>
      <c r="AH100" s="30">
        <v>64535.5</v>
      </c>
      <c r="AI100" s="30">
        <v>847.7700000000001</v>
      </c>
      <c r="AJ100" s="302"/>
      <c r="AK100" s="503"/>
    </row>
    <row r="101" spans="1:37" ht="18" customHeight="1" x14ac:dyDescent="0.25">
      <c r="A101" s="54" t="s">
        <v>277</v>
      </c>
      <c r="B101" s="53" t="s">
        <v>1371</v>
      </c>
      <c r="C101" s="52">
        <v>9000</v>
      </c>
      <c r="D101" s="52">
        <v>1000</v>
      </c>
      <c r="E101" s="52">
        <v>25</v>
      </c>
      <c r="F101" s="328" t="s">
        <v>373</v>
      </c>
      <c r="G101" s="322" t="s">
        <v>1373</v>
      </c>
      <c r="H101" s="48" t="s">
        <v>45</v>
      </c>
      <c r="I101" s="46" t="s">
        <v>3</v>
      </c>
      <c r="J101" s="45"/>
      <c r="K101" s="45"/>
      <c r="L101" s="189"/>
      <c r="M101" s="43">
        <v>1</v>
      </c>
      <c r="N101" s="41">
        <f t="shared" si="21"/>
        <v>9</v>
      </c>
      <c r="O101" s="40">
        <f t="shared" si="22"/>
        <v>0.22500000000000001</v>
      </c>
      <c r="P101" s="39">
        <f t="shared" si="23"/>
        <v>9.6750000000000007</v>
      </c>
      <c r="Q101" s="42"/>
      <c r="R101" s="41"/>
      <c r="S101" s="40"/>
      <c r="T101" s="41"/>
      <c r="U101" s="90" t="s">
        <v>34</v>
      </c>
      <c r="V101" s="36" t="s">
        <v>292</v>
      </c>
      <c r="W101" s="36">
        <v>9</v>
      </c>
      <c r="X101" s="36">
        <v>0.22500000000000001</v>
      </c>
      <c r="Y101" s="34">
        <v>9.6750000000000007</v>
      </c>
      <c r="Z101" s="404">
        <f t="shared" si="30"/>
        <v>1453.13</v>
      </c>
      <c r="AA101" s="277">
        <f>ROUND(Z101*1.22,2)</f>
        <v>1772.82</v>
      </c>
      <c r="AB101" s="163">
        <f t="shared" si="27"/>
        <v>58125.1</v>
      </c>
      <c r="AC101" s="164">
        <f>ROUND(AB101*1.22,2)</f>
        <v>70912.62</v>
      </c>
      <c r="AD101" s="77" t="str">
        <f t="shared" si="28"/>
        <v>00001458</v>
      </c>
      <c r="AE101" s="47" t="s">
        <v>264</v>
      </c>
      <c r="AF101" s="279" t="s">
        <v>279</v>
      </c>
      <c r="AG101" s="47">
        <v>43</v>
      </c>
      <c r="AH101" s="30">
        <v>58125.1</v>
      </c>
      <c r="AI101" s="30">
        <v>954.45</v>
      </c>
      <c r="AJ101" s="302"/>
      <c r="AK101" s="503"/>
    </row>
    <row r="102" spans="1:37" ht="18" customHeight="1" x14ac:dyDescent="0.25">
      <c r="A102" s="54" t="s">
        <v>277</v>
      </c>
      <c r="B102" s="53" t="s">
        <v>1371</v>
      </c>
      <c r="C102" s="52">
        <v>8000</v>
      </c>
      <c r="D102" s="52">
        <v>1000</v>
      </c>
      <c r="E102" s="52">
        <v>30</v>
      </c>
      <c r="F102" s="328" t="s">
        <v>374</v>
      </c>
      <c r="G102" s="322" t="s">
        <v>1374</v>
      </c>
      <c r="H102" s="48" t="s">
        <v>45</v>
      </c>
      <c r="I102" s="46" t="s">
        <v>3</v>
      </c>
      <c r="J102" s="45"/>
      <c r="K102" s="45"/>
      <c r="L102" s="189"/>
      <c r="M102" s="43">
        <v>1</v>
      </c>
      <c r="N102" s="41">
        <f t="shared" si="21"/>
        <v>8</v>
      </c>
      <c r="O102" s="40">
        <f t="shared" si="22"/>
        <v>0.24</v>
      </c>
      <c r="P102" s="39">
        <f t="shared" si="23"/>
        <v>10.32</v>
      </c>
      <c r="Q102" s="42"/>
      <c r="R102" s="41"/>
      <c r="S102" s="40"/>
      <c r="T102" s="41"/>
      <c r="U102" s="38" t="s">
        <v>1</v>
      </c>
      <c r="V102" s="36" t="s">
        <v>292</v>
      </c>
      <c r="W102" s="36">
        <v>8</v>
      </c>
      <c r="X102" s="36">
        <v>0.24</v>
      </c>
      <c r="Y102" s="34">
        <v>10.32</v>
      </c>
      <c r="Z102" s="404">
        <f t="shared" si="30"/>
        <v>1518.1</v>
      </c>
      <c r="AA102" s="277">
        <f t="shared" ref="AA102:AA107" si="33">ROUND(Z102*1.22,2)</f>
        <v>1852.08</v>
      </c>
      <c r="AB102" s="163">
        <f t="shared" si="27"/>
        <v>50603.199999999997</v>
      </c>
      <c r="AC102" s="164">
        <f t="shared" ref="AC102:AC107" si="34">ROUND(AB102*1.22,2)</f>
        <v>61735.9</v>
      </c>
      <c r="AD102" s="77" t="str">
        <f t="shared" si="28"/>
        <v>00001459</v>
      </c>
      <c r="AE102" s="47" t="s">
        <v>264</v>
      </c>
      <c r="AF102" s="279" t="s">
        <v>280</v>
      </c>
      <c r="AG102" s="47">
        <v>43</v>
      </c>
      <c r="AH102" s="30">
        <v>50603.199999999997</v>
      </c>
      <c r="AI102" s="30">
        <v>863.31000000000006</v>
      </c>
      <c r="AJ102" s="302"/>
      <c r="AK102" s="503"/>
    </row>
    <row r="103" spans="1:37" ht="18" customHeight="1" x14ac:dyDescent="0.25">
      <c r="A103" s="54" t="s">
        <v>277</v>
      </c>
      <c r="B103" s="53" t="s">
        <v>1371</v>
      </c>
      <c r="C103" s="52">
        <v>6000</v>
      </c>
      <c r="D103" s="52">
        <v>1000</v>
      </c>
      <c r="E103" s="52">
        <v>40</v>
      </c>
      <c r="F103" s="328" t="s">
        <v>375</v>
      </c>
      <c r="G103" s="322" t="s">
        <v>1375</v>
      </c>
      <c r="H103" s="48" t="s">
        <v>45</v>
      </c>
      <c r="I103" s="46" t="s">
        <v>3</v>
      </c>
      <c r="J103" s="45"/>
      <c r="K103" s="45"/>
      <c r="L103" s="189"/>
      <c r="M103" s="43">
        <v>1</v>
      </c>
      <c r="N103" s="41">
        <f t="shared" si="21"/>
        <v>6</v>
      </c>
      <c r="O103" s="40">
        <f t="shared" si="22"/>
        <v>0.24</v>
      </c>
      <c r="P103" s="39">
        <f t="shared" si="23"/>
        <v>10.32</v>
      </c>
      <c r="Q103" s="42"/>
      <c r="R103" s="41"/>
      <c r="S103" s="40"/>
      <c r="T103" s="41"/>
      <c r="U103" s="38" t="s">
        <v>1</v>
      </c>
      <c r="V103" s="36" t="s">
        <v>292</v>
      </c>
      <c r="W103" s="36">
        <v>6</v>
      </c>
      <c r="X103" s="36">
        <v>0.24</v>
      </c>
      <c r="Y103" s="34">
        <v>10.32</v>
      </c>
      <c r="Z103" s="404">
        <f t="shared" si="30"/>
        <v>1552.56</v>
      </c>
      <c r="AA103" s="277">
        <f t="shared" si="33"/>
        <v>1894.12</v>
      </c>
      <c r="AB103" s="163">
        <f t="shared" si="27"/>
        <v>38814</v>
      </c>
      <c r="AC103" s="164">
        <f t="shared" si="34"/>
        <v>47353.08</v>
      </c>
      <c r="AD103" s="77" t="str">
        <f t="shared" si="28"/>
        <v>00001460</v>
      </c>
      <c r="AE103" s="47" t="s">
        <v>264</v>
      </c>
      <c r="AF103" s="279" t="s">
        <v>281</v>
      </c>
      <c r="AG103" s="47">
        <v>43</v>
      </c>
      <c r="AH103" s="30">
        <v>38814</v>
      </c>
      <c r="AI103" s="30">
        <v>1019.7600000000001</v>
      </c>
      <c r="AJ103" s="302"/>
      <c r="AK103" s="503"/>
    </row>
    <row r="104" spans="1:37" ht="18" customHeight="1" x14ac:dyDescent="0.25">
      <c r="A104" s="54" t="s">
        <v>277</v>
      </c>
      <c r="B104" s="53" t="s">
        <v>1371</v>
      </c>
      <c r="C104" s="52">
        <v>5000</v>
      </c>
      <c r="D104" s="52">
        <v>1000</v>
      </c>
      <c r="E104" s="52">
        <v>50</v>
      </c>
      <c r="F104" s="328" t="s">
        <v>376</v>
      </c>
      <c r="G104" s="322" t="s">
        <v>1376</v>
      </c>
      <c r="H104" s="48" t="s">
        <v>45</v>
      </c>
      <c r="I104" s="46" t="s">
        <v>3</v>
      </c>
      <c r="J104" s="45"/>
      <c r="K104" s="45"/>
      <c r="L104" s="189"/>
      <c r="M104" s="43">
        <v>1</v>
      </c>
      <c r="N104" s="41">
        <f t="shared" si="21"/>
        <v>5</v>
      </c>
      <c r="O104" s="40">
        <f t="shared" si="22"/>
        <v>0.25</v>
      </c>
      <c r="P104" s="39">
        <f t="shared" si="23"/>
        <v>10.75</v>
      </c>
      <c r="Q104" s="42"/>
      <c r="R104" s="41"/>
      <c r="S104" s="40"/>
      <c r="T104" s="41"/>
      <c r="U104" s="38" t="s">
        <v>1</v>
      </c>
      <c r="V104" s="36" t="s">
        <v>292</v>
      </c>
      <c r="W104" s="36">
        <v>5</v>
      </c>
      <c r="X104" s="36">
        <v>0.25</v>
      </c>
      <c r="Y104" s="34">
        <v>10.75</v>
      </c>
      <c r="Z104" s="404">
        <f t="shared" si="30"/>
        <v>1899.14</v>
      </c>
      <c r="AA104" s="277">
        <f t="shared" si="33"/>
        <v>2316.9499999999998</v>
      </c>
      <c r="AB104" s="163">
        <f t="shared" si="27"/>
        <v>37982.800000000003</v>
      </c>
      <c r="AC104" s="164">
        <f t="shared" si="34"/>
        <v>46339.02</v>
      </c>
      <c r="AD104" s="77" t="str">
        <f t="shared" si="28"/>
        <v>00001461</v>
      </c>
      <c r="AE104" s="47" t="s">
        <v>264</v>
      </c>
      <c r="AF104" s="279" t="s">
        <v>282</v>
      </c>
      <c r="AG104" s="47">
        <v>43</v>
      </c>
      <c r="AH104" s="30">
        <v>37982.800000000003</v>
      </c>
      <c r="AI104" s="30">
        <v>1247.4000000000001</v>
      </c>
      <c r="AJ104" s="302"/>
      <c r="AK104" s="503"/>
    </row>
    <row r="105" spans="1:37" ht="18" customHeight="1" x14ac:dyDescent="0.25">
      <c r="A105" s="54" t="s">
        <v>277</v>
      </c>
      <c r="B105" s="53" t="s">
        <v>1371</v>
      </c>
      <c r="C105" s="52">
        <v>4000</v>
      </c>
      <c r="D105" s="52">
        <v>1000</v>
      </c>
      <c r="E105" s="52">
        <v>60</v>
      </c>
      <c r="F105" s="328" t="s">
        <v>377</v>
      </c>
      <c r="G105" s="322" t="s">
        <v>1377</v>
      </c>
      <c r="H105" s="48" t="s">
        <v>45</v>
      </c>
      <c r="I105" s="46" t="s">
        <v>3</v>
      </c>
      <c r="J105" s="45"/>
      <c r="K105" s="45"/>
      <c r="L105" s="189"/>
      <c r="M105" s="43">
        <v>1</v>
      </c>
      <c r="N105" s="41">
        <f t="shared" si="21"/>
        <v>4</v>
      </c>
      <c r="O105" s="40">
        <f t="shared" si="22"/>
        <v>0.24</v>
      </c>
      <c r="P105" s="39">
        <f t="shared" si="23"/>
        <v>10.32</v>
      </c>
      <c r="Q105" s="42"/>
      <c r="R105" s="41"/>
      <c r="S105" s="40"/>
      <c r="T105" s="41"/>
      <c r="U105" s="88" t="s">
        <v>33</v>
      </c>
      <c r="V105" s="36" t="s">
        <v>292</v>
      </c>
      <c r="W105" s="36">
        <v>4</v>
      </c>
      <c r="X105" s="36">
        <v>0.24</v>
      </c>
      <c r="Y105" s="34">
        <v>10.32</v>
      </c>
      <c r="Z105" s="404">
        <f t="shared" si="30"/>
        <v>2356.66</v>
      </c>
      <c r="AA105" s="277">
        <f t="shared" si="33"/>
        <v>2875.13</v>
      </c>
      <c r="AB105" s="163">
        <f t="shared" si="27"/>
        <v>39277.599999999999</v>
      </c>
      <c r="AC105" s="164">
        <f t="shared" si="34"/>
        <v>47918.67</v>
      </c>
      <c r="AD105" s="77" t="str">
        <f t="shared" si="28"/>
        <v>00001462</v>
      </c>
      <c r="AE105" s="47" t="s">
        <v>264</v>
      </c>
      <c r="AF105" s="279" t="s">
        <v>283</v>
      </c>
      <c r="AG105" s="47">
        <v>43</v>
      </c>
      <c r="AH105" s="30">
        <v>39277.599999999999</v>
      </c>
      <c r="AI105" s="30">
        <v>1547.91</v>
      </c>
      <c r="AJ105" s="302"/>
      <c r="AK105" s="503"/>
    </row>
    <row r="106" spans="1:37" ht="18" customHeight="1" x14ac:dyDescent="0.25">
      <c r="A106" s="54" t="s">
        <v>277</v>
      </c>
      <c r="B106" s="53" t="s">
        <v>1371</v>
      </c>
      <c r="C106" s="52">
        <v>3000</v>
      </c>
      <c r="D106" s="52">
        <v>1000</v>
      </c>
      <c r="E106" s="52">
        <v>80</v>
      </c>
      <c r="F106" s="328" t="s">
        <v>378</v>
      </c>
      <c r="G106" s="322" t="s">
        <v>1378</v>
      </c>
      <c r="H106" s="48" t="s">
        <v>45</v>
      </c>
      <c r="I106" s="46" t="s">
        <v>3</v>
      </c>
      <c r="J106" s="45"/>
      <c r="K106" s="45"/>
      <c r="L106" s="189"/>
      <c r="M106" s="43">
        <v>1</v>
      </c>
      <c r="N106" s="41">
        <f t="shared" si="21"/>
        <v>3</v>
      </c>
      <c r="O106" s="40">
        <f t="shared" si="22"/>
        <v>0.24</v>
      </c>
      <c r="P106" s="39">
        <f t="shared" si="23"/>
        <v>10.32</v>
      </c>
      <c r="Q106" s="42"/>
      <c r="R106" s="41"/>
      <c r="S106" s="40"/>
      <c r="T106" s="41"/>
      <c r="U106" s="88" t="s">
        <v>33</v>
      </c>
      <c r="V106" s="36" t="s">
        <v>292</v>
      </c>
      <c r="W106" s="36">
        <v>3</v>
      </c>
      <c r="X106" s="36">
        <v>0.24</v>
      </c>
      <c r="Y106" s="34">
        <v>10.32</v>
      </c>
      <c r="Z106" s="404">
        <f t="shared" si="30"/>
        <v>2611.4699999999998</v>
      </c>
      <c r="AA106" s="277">
        <f t="shared" si="33"/>
        <v>3185.99</v>
      </c>
      <c r="AB106" s="163">
        <f t="shared" si="27"/>
        <v>32643.4</v>
      </c>
      <c r="AC106" s="164">
        <f t="shared" si="34"/>
        <v>39824.949999999997</v>
      </c>
      <c r="AD106" s="77" t="str">
        <f t="shared" si="28"/>
        <v>00001464</v>
      </c>
      <c r="AE106" s="47" t="s">
        <v>264</v>
      </c>
      <c r="AF106" s="279" t="s">
        <v>284</v>
      </c>
      <c r="AG106" s="47">
        <v>43</v>
      </c>
      <c r="AH106" s="30">
        <v>32643.4</v>
      </c>
      <c r="AI106" s="30">
        <v>1715.2800000000002</v>
      </c>
      <c r="AJ106" s="302"/>
      <c r="AK106" s="503"/>
    </row>
    <row r="107" spans="1:37" ht="18" customHeight="1" thickBot="1" x14ac:dyDescent="0.3">
      <c r="A107" s="29" t="s">
        <v>277</v>
      </c>
      <c r="B107" s="28" t="s">
        <v>1371</v>
      </c>
      <c r="C107" s="27">
        <v>2500</v>
      </c>
      <c r="D107" s="27">
        <v>1000</v>
      </c>
      <c r="E107" s="27">
        <v>100</v>
      </c>
      <c r="F107" s="330" t="s">
        <v>379</v>
      </c>
      <c r="G107" s="323" t="s">
        <v>1379</v>
      </c>
      <c r="H107" s="23" t="s">
        <v>45</v>
      </c>
      <c r="I107" s="22" t="s">
        <v>3</v>
      </c>
      <c r="J107" s="21"/>
      <c r="K107" s="21"/>
      <c r="L107" s="192"/>
      <c r="M107" s="19">
        <v>1</v>
      </c>
      <c r="N107" s="17">
        <f t="shared" si="21"/>
        <v>2.5</v>
      </c>
      <c r="O107" s="16">
        <f t="shared" si="22"/>
        <v>0.25</v>
      </c>
      <c r="P107" s="15">
        <f t="shared" si="23"/>
        <v>10.75</v>
      </c>
      <c r="Q107" s="18"/>
      <c r="R107" s="17"/>
      <c r="S107" s="16"/>
      <c r="T107" s="17"/>
      <c r="U107" s="87" t="s">
        <v>33</v>
      </c>
      <c r="V107" s="13" t="s">
        <v>292</v>
      </c>
      <c r="W107" s="13">
        <v>2.5</v>
      </c>
      <c r="X107" s="13">
        <v>0.25</v>
      </c>
      <c r="Y107" s="11">
        <v>10.75</v>
      </c>
      <c r="Z107" s="399">
        <f t="shared" si="30"/>
        <v>3038.94</v>
      </c>
      <c r="AA107" s="275">
        <f t="shared" si="33"/>
        <v>3707.51</v>
      </c>
      <c r="AB107" s="10">
        <f t="shared" si="27"/>
        <v>30389.4</v>
      </c>
      <c r="AC107" s="9">
        <f t="shared" si="34"/>
        <v>37075.07</v>
      </c>
      <c r="AD107" s="77" t="str">
        <f t="shared" si="28"/>
        <v>00001465</v>
      </c>
      <c r="AE107" s="47" t="s">
        <v>264</v>
      </c>
      <c r="AF107" s="279" t="s">
        <v>285</v>
      </c>
      <c r="AG107" s="47">
        <v>43</v>
      </c>
      <c r="AH107" s="30">
        <v>30389.4</v>
      </c>
      <c r="AI107" s="30">
        <v>1996.0500000000002</v>
      </c>
      <c r="AJ107" s="302"/>
      <c r="AK107" s="503"/>
    </row>
    <row r="108" spans="1:37" ht="18" customHeight="1" x14ac:dyDescent="0.25">
      <c r="A108" s="76" t="s">
        <v>90</v>
      </c>
      <c r="B108" s="75" t="s">
        <v>91</v>
      </c>
      <c r="C108" s="316">
        <v>5000</v>
      </c>
      <c r="D108" s="316">
        <v>1000</v>
      </c>
      <c r="E108" s="316">
        <v>50</v>
      </c>
      <c r="F108" s="327" t="s">
        <v>380</v>
      </c>
      <c r="G108" s="317" t="s">
        <v>221</v>
      </c>
      <c r="H108" s="73" t="s">
        <v>45</v>
      </c>
      <c r="I108" s="72" t="s">
        <v>3</v>
      </c>
      <c r="J108" s="71"/>
      <c r="K108" s="71"/>
      <c r="L108" s="188"/>
      <c r="M108" s="69">
        <v>1</v>
      </c>
      <c r="N108" s="66">
        <f t="shared" si="21"/>
        <v>5</v>
      </c>
      <c r="O108" s="65">
        <f t="shared" si="22"/>
        <v>0.25</v>
      </c>
      <c r="P108" s="64">
        <f t="shared" si="23"/>
        <v>10.75</v>
      </c>
      <c r="Q108" s="67"/>
      <c r="R108" s="66"/>
      <c r="S108" s="65"/>
      <c r="T108" s="66"/>
      <c r="U108" s="63" t="s">
        <v>1</v>
      </c>
      <c r="V108" s="62">
        <v>80</v>
      </c>
      <c r="W108" s="61">
        <f t="shared" si="24"/>
        <v>400</v>
      </c>
      <c r="X108" s="60">
        <f t="shared" si="25"/>
        <v>20</v>
      </c>
      <c r="Y108" s="336">
        <f t="shared" si="26"/>
        <v>860</v>
      </c>
      <c r="Z108" s="386">
        <f t="shared" si="30"/>
        <v>399.52</v>
      </c>
      <c r="AA108" s="273">
        <f>ROUND(Z108*1.22,2)</f>
        <v>487.41</v>
      </c>
      <c r="AB108" s="58">
        <f t="shared" si="27"/>
        <v>7990.3</v>
      </c>
      <c r="AC108" s="57">
        <f>ROUND(AB108*1.22,2)</f>
        <v>9748.17</v>
      </c>
      <c r="AD108" s="77" t="str">
        <f t="shared" si="28"/>
        <v>56198</v>
      </c>
      <c r="AE108" s="47" t="s">
        <v>265</v>
      </c>
      <c r="AF108" s="74" t="s">
        <v>220</v>
      </c>
      <c r="AG108" s="252">
        <v>43</v>
      </c>
      <c r="AH108" s="253">
        <v>7990.3</v>
      </c>
      <c r="AI108" s="253">
        <f t="shared" ref="AI108:AI139" si="35">Z108</f>
        <v>399.52</v>
      </c>
      <c r="AJ108" s="302"/>
      <c r="AK108" s="503"/>
    </row>
    <row r="109" spans="1:37" ht="18" customHeight="1" x14ac:dyDescent="0.25">
      <c r="A109" s="54" t="s">
        <v>90</v>
      </c>
      <c r="B109" s="53" t="s">
        <v>91</v>
      </c>
      <c r="C109" s="55">
        <v>5000</v>
      </c>
      <c r="D109" s="55">
        <v>1000</v>
      </c>
      <c r="E109" s="52">
        <v>60</v>
      </c>
      <c r="F109" s="328" t="s">
        <v>381</v>
      </c>
      <c r="G109" s="49" t="s">
        <v>223</v>
      </c>
      <c r="H109" s="48" t="s">
        <v>45</v>
      </c>
      <c r="I109" s="46" t="s">
        <v>3</v>
      </c>
      <c r="J109" s="45"/>
      <c r="K109" s="45"/>
      <c r="L109" s="189"/>
      <c r="M109" s="43">
        <v>1</v>
      </c>
      <c r="N109" s="41">
        <f t="shared" si="21"/>
        <v>5</v>
      </c>
      <c r="O109" s="40">
        <f t="shared" si="22"/>
        <v>0.3</v>
      </c>
      <c r="P109" s="39">
        <f t="shared" si="23"/>
        <v>12.9</v>
      </c>
      <c r="Q109" s="42"/>
      <c r="R109" s="41"/>
      <c r="S109" s="40"/>
      <c r="T109" s="41"/>
      <c r="U109" s="38" t="s">
        <v>1</v>
      </c>
      <c r="V109" s="37">
        <v>80</v>
      </c>
      <c r="W109" s="36">
        <f t="shared" si="24"/>
        <v>400</v>
      </c>
      <c r="X109" s="35">
        <f t="shared" si="25"/>
        <v>24</v>
      </c>
      <c r="Y109" s="34">
        <f t="shared" si="26"/>
        <v>1032</v>
      </c>
      <c r="Z109" s="387">
        <f t="shared" si="30"/>
        <v>479.42</v>
      </c>
      <c r="AA109" s="274">
        <f>ROUND(Z109*1.22,2)</f>
        <v>584.89</v>
      </c>
      <c r="AB109" s="32">
        <f t="shared" si="27"/>
        <v>7990.3</v>
      </c>
      <c r="AC109" s="31">
        <f>ROUND(AB109*1.22,2)</f>
        <v>9748.17</v>
      </c>
      <c r="AD109" s="77" t="str">
        <f t="shared" si="28"/>
        <v>39243</v>
      </c>
      <c r="AE109" s="47" t="s">
        <v>265</v>
      </c>
      <c r="AF109" s="50" t="s">
        <v>222</v>
      </c>
      <c r="AG109" s="47">
        <v>43</v>
      </c>
      <c r="AH109" s="30">
        <v>7990.3</v>
      </c>
      <c r="AI109" s="30">
        <f t="shared" si="35"/>
        <v>479.42</v>
      </c>
      <c r="AJ109" s="302"/>
      <c r="AK109" s="503"/>
    </row>
    <row r="110" spans="1:37" ht="18" customHeight="1" x14ac:dyDescent="0.25">
      <c r="A110" s="54" t="s">
        <v>90</v>
      </c>
      <c r="B110" s="53" t="s">
        <v>91</v>
      </c>
      <c r="C110" s="52">
        <v>4500</v>
      </c>
      <c r="D110" s="52">
        <v>1000</v>
      </c>
      <c r="E110" s="52">
        <v>70</v>
      </c>
      <c r="F110" s="328" t="s">
        <v>382</v>
      </c>
      <c r="G110" s="49" t="s">
        <v>225</v>
      </c>
      <c r="H110" s="48" t="s">
        <v>45</v>
      </c>
      <c r="I110" s="46" t="s">
        <v>3</v>
      </c>
      <c r="J110" s="45"/>
      <c r="K110" s="45"/>
      <c r="L110" s="189"/>
      <c r="M110" s="43">
        <v>1</v>
      </c>
      <c r="N110" s="41">
        <f t="shared" si="21"/>
        <v>4.5</v>
      </c>
      <c r="O110" s="40">
        <f t="shared" si="22"/>
        <v>0.315</v>
      </c>
      <c r="P110" s="39">
        <f t="shared" si="23"/>
        <v>13.545</v>
      </c>
      <c r="Q110" s="42"/>
      <c r="R110" s="41"/>
      <c r="S110" s="40"/>
      <c r="T110" s="41"/>
      <c r="U110" s="38" t="s">
        <v>1</v>
      </c>
      <c r="V110" s="37">
        <v>80</v>
      </c>
      <c r="W110" s="36">
        <f t="shared" si="24"/>
        <v>360</v>
      </c>
      <c r="X110" s="35">
        <f t="shared" si="25"/>
        <v>25.2</v>
      </c>
      <c r="Y110" s="34">
        <f t="shared" si="26"/>
        <v>1083.5999999999999</v>
      </c>
      <c r="Z110" s="387">
        <f t="shared" si="30"/>
        <v>559.32000000000005</v>
      </c>
      <c r="AA110" s="274">
        <f t="shared" ref="AA110:AA117" si="36">ROUND(Z110*1.22,2)</f>
        <v>682.37</v>
      </c>
      <c r="AB110" s="32">
        <f t="shared" si="27"/>
        <v>7990.3</v>
      </c>
      <c r="AC110" s="31">
        <f t="shared" ref="AC110:AC117" si="37">ROUND(AB110*1.22,2)</f>
        <v>9748.17</v>
      </c>
      <c r="AD110" s="77" t="str">
        <f t="shared" si="28"/>
        <v>39241</v>
      </c>
      <c r="AE110" s="47" t="s">
        <v>265</v>
      </c>
      <c r="AF110" s="50" t="s">
        <v>224</v>
      </c>
      <c r="AG110" s="47">
        <v>43</v>
      </c>
      <c r="AH110" s="30">
        <v>7990.3</v>
      </c>
      <c r="AI110" s="30">
        <f t="shared" si="35"/>
        <v>559.32000000000005</v>
      </c>
      <c r="AJ110" s="302"/>
      <c r="AK110" s="503"/>
    </row>
    <row r="111" spans="1:37" ht="18" customHeight="1" x14ac:dyDescent="0.25">
      <c r="A111" s="54" t="s">
        <v>90</v>
      </c>
      <c r="B111" s="53" t="s">
        <v>91</v>
      </c>
      <c r="C111" s="55">
        <v>4500</v>
      </c>
      <c r="D111" s="55">
        <v>1000</v>
      </c>
      <c r="E111" s="52">
        <v>80</v>
      </c>
      <c r="F111" s="328" t="s">
        <v>383</v>
      </c>
      <c r="G111" s="49" t="s">
        <v>227</v>
      </c>
      <c r="H111" s="48" t="s">
        <v>45</v>
      </c>
      <c r="I111" s="46" t="s">
        <v>3</v>
      </c>
      <c r="J111" s="45"/>
      <c r="K111" s="45"/>
      <c r="L111" s="189"/>
      <c r="M111" s="43">
        <v>1</v>
      </c>
      <c r="N111" s="41">
        <f t="shared" si="21"/>
        <v>4.5</v>
      </c>
      <c r="O111" s="40">
        <f t="shared" si="22"/>
        <v>0.36</v>
      </c>
      <c r="P111" s="39">
        <f t="shared" si="23"/>
        <v>15.479999999999999</v>
      </c>
      <c r="Q111" s="42"/>
      <c r="R111" s="41"/>
      <c r="S111" s="40"/>
      <c r="T111" s="41"/>
      <c r="U111" s="38" t="s">
        <v>1</v>
      </c>
      <c r="V111" s="37">
        <v>80</v>
      </c>
      <c r="W111" s="36">
        <f t="shared" si="24"/>
        <v>360</v>
      </c>
      <c r="X111" s="35">
        <f t="shared" si="25"/>
        <v>28.799999999999997</v>
      </c>
      <c r="Y111" s="34">
        <f t="shared" si="26"/>
        <v>1238.3999999999999</v>
      </c>
      <c r="Z111" s="387">
        <f t="shared" si="30"/>
        <v>639.22</v>
      </c>
      <c r="AA111" s="274">
        <f t="shared" si="36"/>
        <v>779.85</v>
      </c>
      <c r="AB111" s="32">
        <f t="shared" si="27"/>
        <v>7990.3</v>
      </c>
      <c r="AC111" s="31">
        <f t="shared" si="37"/>
        <v>9748.17</v>
      </c>
      <c r="AD111" s="77" t="str">
        <f t="shared" si="28"/>
        <v>39242</v>
      </c>
      <c r="AE111" s="47" t="s">
        <v>265</v>
      </c>
      <c r="AF111" s="50" t="s">
        <v>226</v>
      </c>
      <c r="AG111" s="47">
        <v>43</v>
      </c>
      <c r="AH111" s="30">
        <v>7990.3</v>
      </c>
      <c r="AI111" s="30">
        <f t="shared" si="35"/>
        <v>639.22</v>
      </c>
      <c r="AJ111" s="302"/>
      <c r="AK111" s="503"/>
    </row>
    <row r="112" spans="1:37" ht="18" customHeight="1" x14ac:dyDescent="0.25">
      <c r="A112" s="54" t="s">
        <v>90</v>
      </c>
      <c r="B112" s="53" t="s">
        <v>91</v>
      </c>
      <c r="C112" s="55">
        <v>4500</v>
      </c>
      <c r="D112" s="55">
        <v>1000</v>
      </c>
      <c r="E112" s="52">
        <v>90</v>
      </c>
      <c r="F112" s="328" t="s">
        <v>384</v>
      </c>
      <c r="G112" s="49" t="s">
        <v>229</v>
      </c>
      <c r="H112" s="48" t="s">
        <v>45</v>
      </c>
      <c r="I112" s="46" t="s">
        <v>3</v>
      </c>
      <c r="J112" s="45"/>
      <c r="K112" s="45"/>
      <c r="L112" s="189"/>
      <c r="M112" s="43">
        <v>1</v>
      </c>
      <c r="N112" s="41">
        <f t="shared" si="21"/>
        <v>4.5</v>
      </c>
      <c r="O112" s="40">
        <f t="shared" si="22"/>
        <v>0.40500000000000003</v>
      </c>
      <c r="P112" s="39">
        <f t="shared" si="23"/>
        <v>17.415000000000003</v>
      </c>
      <c r="Q112" s="42"/>
      <c r="R112" s="41"/>
      <c r="S112" s="40"/>
      <c r="T112" s="41"/>
      <c r="U112" s="38" t="s">
        <v>1</v>
      </c>
      <c r="V112" s="37">
        <v>80</v>
      </c>
      <c r="W112" s="36">
        <f t="shared" si="24"/>
        <v>360</v>
      </c>
      <c r="X112" s="35">
        <f t="shared" si="25"/>
        <v>32.400000000000006</v>
      </c>
      <c r="Y112" s="34">
        <f t="shared" si="26"/>
        <v>1393.2000000000003</v>
      </c>
      <c r="Z112" s="387">
        <f t="shared" si="30"/>
        <v>719.13</v>
      </c>
      <c r="AA112" s="274">
        <f t="shared" si="36"/>
        <v>877.34</v>
      </c>
      <c r="AB112" s="32">
        <f t="shared" si="27"/>
        <v>7990.3</v>
      </c>
      <c r="AC112" s="31">
        <f t="shared" si="37"/>
        <v>9748.17</v>
      </c>
      <c r="AD112" s="77" t="str">
        <f t="shared" si="28"/>
        <v>91478</v>
      </c>
      <c r="AE112" s="47" t="s">
        <v>265</v>
      </c>
      <c r="AF112" s="50" t="s">
        <v>228</v>
      </c>
      <c r="AG112" s="47">
        <v>43</v>
      </c>
      <c r="AH112" s="30">
        <v>7990.3</v>
      </c>
      <c r="AI112" s="30">
        <f t="shared" si="35"/>
        <v>719.13</v>
      </c>
      <c r="AJ112" s="302"/>
      <c r="AK112" s="503"/>
    </row>
    <row r="113" spans="1:37" ht="18" customHeight="1" x14ac:dyDescent="0.25">
      <c r="A113" s="54" t="s">
        <v>90</v>
      </c>
      <c r="B113" s="51" t="s">
        <v>1207</v>
      </c>
      <c r="C113" s="52">
        <v>5000</v>
      </c>
      <c r="D113" s="52">
        <v>1000</v>
      </c>
      <c r="E113" s="52">
        <v>50</v>
      </c>
      <c r="F113" s="328" t="s">
        <v>385</v>
      </c>
      <c r="G113" s="49" t="s">
        <v>1195</v>
      </c>
      <c r="H113" s="48" t="s">
        <v>45</v>
      </c>
      <c r="I113" s="46" t="s">
        <v>3</v>
      </c>
      <c r="J113" s="45"/>
      <c r="K113" s="45"/>
      <c r="L113" s="189"/>
      <c r="M113" s="43">
        <v>1</v>
      </c>
      <c r="N113" s="41">
        <f t="shared" si="21"/>
        <v>5</v>
      </c>
      <c r="O113" s="40">
        <f t="shared" si="22"/>
        <v>0.25</v>
      </c>
      <c r="P113" s="39">
        <f t="shared" si="23"/>
        <v>10.75</v>
      </c>
      <c r="Q113" s="42"/>
      <c r="R113" s="41"/>
      <c r="S113" s="40"/>
      <c r="T113" s="41"/>
      <c r="U113" s="38" t="s">
        <v>1</v>
      </c>
      <c r="V113" s="37">
        <v>80</v>
      </c>
      <c r="W113" s="36">
        <f t="shared" si="24"/>
        <v>400</v>
      </c>
      <c r="X113" s="35">
        <f t="shared" si="25"/>
        <v>20</v>
      </c>
      <c r="Y113" s="34">
        <f t="shared" si="26"/>
        <v>860</v>
      </c>
      <c r="Z113" s="387">
        <f t="shared" si="30"/>
        <v>548.64</v>
      </c>
      <c r="AA113" s="274">
        <f t="shared" si="36"/>
        <v>669.34</v>
      </c>
      <c r="AB113" s="32">
        <f t="shared" si="27"/>
        <v>10972.8</v>
      </c>
      <c r="AC113" s="31">
        <f t="shared" si="37"/>
        <v>13386.82</v>
      </c>
      <c r="AD113" s="77" t="str">
        <f t="shared" si="28"/>
        <v>56200</v>
      </c>
      <c r="AE113" s="47" t="s">
        <v>264</v>
      </c>
      <c r="AF113" s="50" t="s">
        <v>230</v>
      </c>
      <c r="AG113" s="47">
        <v>43</v>
      </c>
      <c r="AH113" s="30">
        <v>10972.8</v>
      </c>
      <c r="AI113" s="30">
        <f t="shared" si="35"/>
        <v>548.64</v>
      </c>
      <c r="AJ113" s="302"/>
      <c r="AK113" s="503"/>
    </row>
    <row r="114" spans="1:37" ht="18" customHeight="1" x14ac:dyDescent="0.25">
      <c r="A114" s="54" t="s">
        <v>90</v>
      </c>
      <c r="B114" s="53" t="s">
        <v>1207</v>
      </c>
      <c r="C114" s="55">
        <v>5000</v>
      </c>
      <c r="D114" s="55">
        <v>1000</v>
      </c>
      <c r="E114" s="52">
        <v>60</v>
      </c>
      <c r="F114" s="328" t="s">
        <v>386</v>
      </c>
      <c r="G114" s="49" t="s">
        <v>1194</v>
      </c>
      <c r="H114" s="48" t="s">
        <v>45</v>
      </c>
      <c r="I114" s="46" t="s">
        <v>3</v>
      </c>
      <c r="J114" s="45"/>
      <c r="K114" s="45"/>
      <c r="L114" s="189"/>
      <c r="M114" s="43">
        <v>1</v>
      </c>
      <c r="N114" s="41">
        <f t="shared" si="21"/>
        <v>5</v>
      </c>
      <c r="O114" s="40">
        <f t="shared" si="22"/>
        <v>0.3</v>
      </c>
      <c r="P114" s="39">
        <f t="shared" si="23"/>
        <v>12.9</v>
      </c>
      <c r="Q114" s="42"/>
      <c r="R114" s="41"/>
      <c r="S114" s="40"/>
      <c r="T114" s="41"/>
      <c r="U114" s="88" t="s">
        <v>33</v>
      </c>
      <c r="V114" s="37">
        <f>IF(LEFT(U114,1)="A",1,IF(H114="рул.",IF(U114="B",ROUNDUP(4500/P114,0),ROUNDUP(6000/P114,0))))</f>
        <v>466</v>
      </c>
      <c r="W114" s="36">
        <f t="shared" si="24"/>
        <v>2330</v>
      </c>
      <c r="X114" s="35">
        <f t="shared" si="25"/>
        <v>139.79999999999998</v>
      </c>
      <c r="Y114" s="34">
        <f t="shared" si="26"/>
        <v>6011.4000000000005</v>
      </c>
      <c r="Z114" s="387">
        <f t="shared" si="30"/>
        <v>638.07000000000005</v>
      </c>
      <c r="AA114" s="274">
        <f t="shared" si="36"/>
        <v>778.45</v>
      </c>
      <c r="AB114" s="32">
        <f t="shared" si="27"/>
        <v>10634.5</v>
      </c>
      <c r="AC114" s="31">
        <f t="shared" si="37"/>
        <v>12974.09</v>
      </c>
      <c r="AD114" s="77" t="str">
        <f t="shared" si="28"/>
        <v>39438</v>
      </c>
      <c r="AE114" s="47" t="s">
        <v>264</v>
      </c>
      <c r="AF114" s="50" t="s">
        <v>231</v>
      </c>
      <c r="AG114" s="47">
        <v>43</v>
      </c>
      <c r="AH114" s="30">
        <v>10634.5</v>
      </c>
      <c r="AI114" s="30">
        <f t="shared" si="35"/>
        <v>638.07000000000005</v>
      </c>
      <c r="AJ114" s="302"/>
      <c r="AK114" s="503"/>
    </row>
    <row r="115" spans="1:37" ht="18" customHeight="1" x14ac:dyDescent="0.25">
      <c r="A115" s="54" t="s">
        <v>90</v>
      </c>
      <c r="B115" s="53" t="s">
        <v>1207</v>
      </c>
      <c r="C115" s="52">
        <v>4500</v>
      </c>
      <c r="D115" s="52">
        <v>1000</v>
      </c>
      <c r="E115" s="52">
        <v>70</v>
      </c>
      <c r="F115" s="328" t="s">
        <v>387</v>
      </c>
      <c r="G115" s="49" t="s">
        <v>1193</v>
      </c>
      <c r="H115" s="48" t="s">
        <v>45</v>
      </c>
      <c r="I115" s="46" t="s">
        <v>3</v>
      </c>
      <c r="J115" s="45"/>
      <c r="K115" s="45"/>
      <c r="L115" s="189"/>
      <c r="M115" s="43">
        <v>1</v>
      </c>
      <c r="N115" s="41">
        <f t="shared" ref="N115:N165" si="38">M115*C115*D115/1000000</f>
        <v>4.5</v>
      </c>
      <c r="O115" s="40">
        <f t="shared" ref="O115:O165" si="39">N115*E115/1000</f>
        <v>0.315</v>
      </c>
      <c r="P115" s="39">
        <f t="shared" si="23"/>
        <v>13.545</v>
      </c>
      <c r="Q115" s="42"/>
      <c r="R115" s="41"/>
      <c r="S115" s="40"/>
      <c r="T115" s="41"/>
      <c r="U115" s="88" t="s">
        <v>33</v>
      </c>
      <c r="V115" s="37">
        <f>IF(LEFT(U115,1)="A",1,IF(H115="рул.",IF(U115="B",ROUNDUP(4500/P115,0),ROUNDUP(6000/P115,0))))</f>
        <v>443</v>
      </c>
      <c r="W115" s="36">
        <f t="shared" si="24"/>
        <v>1993.5</v>
      </c>
      <c r="X115" s="35">
        <f t="shared" si="25"/>
        <v>139.54499999999999</v>
      </c>
      <c r="Y115" s="34">
        <f t="shared" si="26"/>
        <v>6000.4350000000004</v>
      </c>
      <c r="Z115" s="387">
        <f t="shared" si="30"/>
        <v>723.14</v>
      </c>
      <c r="AA115" s="274">
        <f t="shared" si="36"/>
        <v>882.23</v>
      </c>
      <c r="AB115" s="32">
        <f t="shared" si="27"/>
        <v>10330.6</v>
      </c>
      <c r="AC115" s="31">
        <f t="shared" si="37"/>
        <v>12603.33</v>
      </c>
      <c r="AD115" s="77" t="str">
        <f t="shared" si="28"/>
        <v>39436</v>
      </c>
      <c r="AE115" s="47" t="s">
        <v>264</v>
      </c>
      <c r="AF115" s="50" t="s">
        <v>232</v>
      </c>
      <c r="AG115" s="47">
        <v>43</v>
      </c>
      <c r="AH115" s="30">
        <v>10330.6</v>
      </c>
      <c r="AI115" s="30">
        <f t="shared" si="35"/>
        <v>723.14</v>
      </c>
      <c r="AJ115" s="302"/>
      <c r="AK115" s="503"/>
    </row>
    <row r="116" spans="1:37" ht="18" customHeight="1" x14ac:dyDescent="0.25">
      <c r="A116" s="54" t="s">
        <v>90</v>
      </c>
      <c r="B116" s="53" t="s">
        <v>1207</v>
      </c>
      <c r="C116" s="55">
        <v>4500</v>
      </c>
      <c r="D116" s="55">
        <v>1000</v>
      </c>
      <c r="E116" s="52">
        <v>80</v>
      </c>
      <c r="F116" s="328" t="s">
        <v>388</v>
      </c>
      <c r="G116" s="49" t="s">
        <v>1192</v>
      </c>
      <c r="H116" s="48" t="s">
        <v>45</v>
      </c>
      <c r="I116" s="46" t="s">
        <v>3</v>
      </c>
      <c r="J116" s="45"/>
      <c r="K116" s="45"/>
      <c r="L116" s="189"/>
      <c r="M116" s="43">
        <v>1</v>
      </c>
      <c r="N116" s="41">
        <f t="shared" si="38"/>
        <v>4.5</v>
      </c>
      <c r="O116" s="40">
        <f t="shared" si="39"/>
        <v>0.36</v>
      </c>
      <c r="P116" s="39">
        <f t="shared" si="23"/>
        <v>15.479999999999999</v>
      </c>
      <c r="Q116" s="42"/>
      <c r="R116" s="41"/>
      <c r="S116" s="40"/>
      <c r="T116" s="41"/>
      <c r="U116" s="88" t="s">
        <v>33</v>
      </c>
      <c r="V116" s="37">
        <f>IF(LEFT(U116,1)="A",1,IF(H116="рул.",IF(U116="B",ROUNDUP(4500/P116,0),ROUNDUP(6000/P116,0))))</f>
        <v>388</v>
      </c>
      <c r="W116" s="36">
        <f t="shared" si="24"/>
        <v>1746</v>
      </c>
      <c r="X116" s="35">
        <f t="shared" si="25"/>
        <v>139.68</v>
      </c>
      <c r="Y116" s="34">
        <f t="shared" si="26"/>
        <v>6006.24</v>
      </c>
      <c r="Z116" s="387">
        <f t="shared" si="30"/>
        <v>802.53</v>
      </c>
      <c r="AA116" s="274">
        <f t="shared" si="36"/>
        <v>979.09</v>
      </c>
      <c r="AB116" s="32">
        <f t="shared" si="27"/>
        <v>10031.6</v>
      </c>
      <c r="AC116" s="31">
        <f t="shared" si="37"/>
        <v>12238.55</v>
      </c>
      <c r="AD116" s="77" t="str">
        <f t="shared" si="28"/>
        <v>39437</v>
      </c>
      <c r="AE116" s="47" t="s">
        <v>264</v>
      </c>
      <c r="AF116" s="50" t="s">
        <v>233</v>
      </c>
      <c r="AG116" s="47">
        <v>43</v>
      </c>
      <c r="AH116" s="30">
        <v>10031.6</v>
      </c>
      <c r="AI116" s="30">
        <f t="shared" si="35"/>
        <v>802.53</v>
      </c>
      <c r="AJ116" s="302"/>
      <c r="AK116" s="503"/>
    </row>
    <row r="117" spans="1:37" ht="18" customHeight="1" thickBot="1" x14ac:dyDescent="0.3">
      <c r="A117" s="29" t="s">
        <v>90</v>
      </c>
      <c r="B117" s="28" t="s">
        <v>1207</v>
      </c>
      <c r="C117" s="26">
        <v>4500</v>
      </c>
      <c r="D117" s="26">
        <v>1000</v>
      </c>
      <c r="E117" s="27">
        <v>90</v>
      </c>
      <c r="F117" s="330" t="s">
        <v>389</v>
      </c>
      <c r="G117" s="24" t="s">
        <v>1191</v>
      </c>
      <c r="H117" s="23" t="s">
        <v>45</v>
      </c>
      <c r="I117" s="22" t="s">
        <v>3</v>
      </c>
      <c r="J117" s="21"/>
      <c r="K117" s="21"/>
      <c r="L117" s="192"/>
      <c r="M117" s="19">
        <v>1</v>
      </c>
      <c r="N117" s="17">
        <f t="shared" si="38"/>
        <v>4.5</v>
      </c>
      <c r="O117" s="16">
        <f t="shared" si="39"/>
        <v>0.40500000000000003</v>
      </c>
      <c r="P117" s="15">
        <f t="shared" si="23"/>
        <v>17.415000000000003</v>
      </c>
      <c r="Q117" s="18"/>
      <c r="R117" s="17"/>
      <c r="S117" s="16"/>
      <c r="T117" s="17"/>
      <c r="U117" s="87" t="s">
        <v>33</v>
      </c>
      <c r="V117" s="37">
        <f>IF(LEFT(U117,1)="A",1,IF(H117="рул.",IF(U117="B",ROUNDUP(4500/P117,0),ROUNDUP(6000/P117,0))))</f>
        <v>345</v>
      </c>
      <c r="W117" s="13">
        <f t="shared" si="24"/>
        <v>1552.5</v>
      </c>
      <c r="X117" s="12">
        <f t="shared" si="25"/>
        <v>139.72500000000002</v>
      </c>
      <c r="Y117" s="11">
        <f t="shared" si="26"/>
        <v>6008.1750000000011</v>
      </c>
      <c r="Z117" s="399">
        <f t="shared" si="30"/>
        <v>895.31</v>
      </c>
      <c r="AA117" s="275">
        <f t="shared" si="36"/>
        <v>1092.28</v>
      </c>
      <c r="AB117" s="10">
        <f t="shared" si="27"/>
        <v>9947.9</v>
      </c>
      <c r="AC117" s="9">
        <f t="shared" si="37"/>
        <v>12136.44</v>
      </c>
      <c r="AD117" s="77" t="str">
        <f t="shared" si="28"/>
        <v>115391</v>
      </c>
      <c r="AE117" s="248" t="s">
        <v>264</v>
      </c>
      <c r="AF117" s="239" t="s">
        <v>234</v>
      </c>
      <c r="AG117" s="248">
        <v>43</v>
      </c>
      <c r="AH117" s="249">
        <v>9947.9</v>
      </c>
      <c r="AI117" s="249">
        <f t="shared" si="35"/>
        <v>895.31</v>
      </c>
      <c r="AJ117" s="302"/>
      <c r="AK117" s="503"/>
    </row>
    <row r="118" spans="1:37" ht="18" customHeight="1" x14ac:dyDescent="0.25">
      <c r="A118" s="148" t="s">
        <v>1211</v>
      </c>
      <c r="B118" s="106" t="s">
        <v>1197</v>
      </c>
      <c r="C118" s="324">
        <v>1000</v>
      </c>
      <c r="D118" s="324">
        <v>600</v>
      </c>
      <c r="E118" s="324">
        <v>30</v>
      </c>
      <c r="F118" s="361" t="s">
        <v>1437</v>
      </c>
      <c r="G118" s="346" t="s">
        <v>1438</v>
      </c>
      <c r="H118" s="165" t="s">
        <v>1171</v>
      </c>
      <c r="I118" s="112" t="s">
        <v>3</v>
      </c>
      <c r="J118" s="113" t="s">
        <v>1420</v>
      </c>
      <c r="K118" s="113"/>
      <c r="L118" s="191" t="s">
        <v>3</v>
      </c>
      <c r="M118" s="115">
        <v>10</v>
      </c>
      <c r="N118" s="116">
        <f t="shared" si="38"/>
        <v>6</v>
      </c>
      <c r="O118" s="149">
        <f t="shared" si="39"/>
        <v>0.18</v>
      </c>
      <c r="P118" s="117">
        <f t="shared" si="23"/>
        <v>19.8</v>
      </c>
      <c r="Q118" s="364">
        <v>16</v>
      </c>
      <c r="R118" s="116">
        <v>96</v>
      </c>
      <c r="S118" s="149">
        <v>2.88</v>
      </c>
      <c r="T118" s="116">
        <v>316.8</v>
      </c>
      <c r="U118" s="63" t="s">
        <v>1</v>
      </c>
      <c r="V118" s="335">
        <f t="shared" ref="V118:V159" si="40">IF(LEFT(U118,1)="A",1,IF(H118="пал.",IF(U118="B",ROUNDUP(4500/T118,0),ROUNDUP(6000/T118,0))))</f>
        <v>1</v>
      </c>
      <c r="W118" s="61">
        <f>IF($H118="пал.",$V118*R118)</f>
        <v>96</v>
      </c>
      <c r="X118" s="60">
        <f>IF($H118="пал.",$V118*S118)</f>
        <v>2.88</v>
      </c>
      <c r="Y118" s="336">
        <f>IF($H118="пал.",$V118*T118)</f>
        <v>316.8</v>
      </c>
      <c r="Z118" s="398">
        <f t="shared" si="30"/>
        <v>420.52</v>
      </c>
      <c r="AA118" s="276">
        <f>ROUND(Z118*1.22,2)</f>
        <v>513.03</v>
      </c>
      <c r="AB118" s="154">
        <f t="shared" si="27"/>
        <v>14017.4</v>
      </c>
      <c r="AC118" s="155">
        <f>ROUND(AB118*1.22,2)</f>
        <v>17101.23</v>
      </c>
      <c r="AD118" s="77"/>
      <c r="AE118" s="250" t="s">
        <v>268</v>
      </c>
      <c r="AF118" s="228" t="s">
        <v>1213</v>
      </c>
      <c r="AG118" s="250">
        <v>110</v>
      </c>
      <c r="AH118" s="256">
        <v>14017.4</v>
      </c>
      <c r="AI118" s="256">
        <f t="shared" si="35"/>
        <v>420.52</v>
      </c>
      <c r="AJ118" s="302"/>
      <c r="AK118" s="503"/>
    </row>
    <row r="119" spans="1:37" ht="18" customHeight="1" x14ac:dyDescent="0.25">
      <c r="A119" s="54" t="s">
        <v>1211</v>
      </c>
      <c r="B119" s="53" t="s">
        <v>1197</v>
      </c>
      <c r="C119" s="55">
        <v>1000</v>
      </c>
      <c r="D119" s="55">
        <v>600</v>
      </c>
      <c r="E119" s="52">
        <v>50</v>
      </c>
      <c r="F119" s="328" t="s">
        <v>1439</v>
      </c>
      <c r="G119" s="49" t="s">
        <v>1440</v>
      </c>
      <c r="H119" s="165" t="s">
        <v>1171</v>
      </c>
      <c r="I119" s="46" t="s">
        <v>3</v>
      </c>
      <c r="J119" s="45" t="s">
        <v>1420</v>
      </c>
      <c r="K119" s="45"/>
      <c r="L119" s="189" t="s">
        <v>3</v>
      </c>
      <c r="M119" s="43">
        <v>6</v>
      </c>
      <c r="N119" s="41">
        <f t="shared" si="38"/>
        <v>3.6</v>
      </c>
      <c r="O119" s="40">
        <f t="shared" si="39"/>
        <v>0.18</v>
      </c>
      <c r="P119" s="39">
        <f t="shared" ref="P119:P150" si="41">O119*AG119</f>
        <v>19.8</v>
      </c>
      <c r="Q119" s="42">
        <v>16</v>
      </c>
      <c r="R119" s="41">
        <v>57.6</v>
      </c>
      <c r="S119" s="40">
        <v>2.88</v>
      </c>
      <c r="T119" s="41">
        <v>316.8</v>
      </c>
      <c r="U119" s="38" t="s">
        <v>1</v>
      </c>
      <c r="V119" s="332">
        <f t="shared" si="40"/>
        <v>1</v>
      </c>
      <c r="W119" s="151">
        <f t="shared" ref="W119:W127" si="42">IF($H119="пал.",$V119*R119)</f>
        <v>57.6</v>
      </c>
      <c r="X119" s="152">
        <f t="shared" ref="X119:X165" si="43">IF($H119="пал.",$V119*S119)</f>
        <v>2.88</v>
      </c>
      <c r="Y119" s="337">
        <f t="shared" ref="Y119:Y127" si="44">IF($H119="пал.",$V119*T119)</f>
        <v>316.8</v>
      </c>
      <c r="Z119" s="333">
        <f t="shared" si="30"/>
        <v>700.87</v>
      </c>
      <c r="AA119" s="274">
        <f>ROUND(Z119*1.22,2)</f>
        <v>855.06</v>
      </c>
      <c r="AB119" s="32">
        <f t="shared" ref="AB119:AB150" si="45">ROUND(AH119*(1-$AC$15),2)</f>
        <v>14017.4</v>
      </c>
      <c r="AC119" s="31">
        <f>ROUND(AB119*1.22,2)</f>
        <v>17101.23</v>
      </c>
      <c r="AD119" s="77"/>
      <c r="AE119" s="47" t="s">
        <v>268</v>
      </c>
      <c r="AF119" s="50" t="s">
        <v>1214</v>
      </c>
      <c r="AG119" s="47">
        <v>110</v>
      </c>
      <c r="AH119" s="257">
        <v>14017.4</v>
      </c>
      <c r="AI119" s="257">
        <f t="shared" si="35"/>
        <v>700.87</v>
      </c>
      <c r="AJ119" s="302"/>
      <c r="AK119" s="503"/>
    </row>
    <row r="120" spans="1:37" ht="18" customHeight="1" x14ac:dyDescent="0.25">
      <c r="A120" s="54" t="s">
        <v>1211</v>
      </c>
      <c r="B120" s="53" t="s">
        <v>1197</v>
      </c>
      <c r="C120" s="55">
        <v>1000</v>
      </c>
      <c r="D120" s="55">
        <v>600</v>
      </c>
      <c r="E120" s="52">
        <v>70</v>
      </c>
      <c r="F120" s="328" t="s">
        <v>1136</v>
      </c>
      <c r="G120" s="49" t="s">
        <v>1441</v>
      </c>
      <c r="H120" s="165" t="s">
        <v>1171</v>
      </c>
      <c r="I120" s="46" t="s">
        <v>3</v>
      </c>
      <c r="J120" s="45" t="s">
        <v>1420</v>
      </c>
      <c r="K120" s="45"/>
      <c r="L120" s="189" t="s">
        <v>3</v>
      </c>
      <c r="M120" s="43">
        <v>4</v>
      </c>
      <c r="N120" s="41">
        <f t="shared" si="38"/>
        <v>2.4</v>
      </c>
      <c r="O120" s="40">
        <f t="shared" si="39"/>
        <v>0.16800000000000001</v>
      </c>
      <c r="P120" s="39">
        <f t="shared" si="41"/>
        <v>18.48</v>
      </c>
      <c r="Q120" s="42">
        <v>16</v>
      </c>
      <c r="R120" s="41">
        <v>38.4</v>
      </c>
      <c r="S120" s="40">
        <v>2.6880000000000002</v>
      </c>
      <c r="T120" s="41">
        <v>295.68</v>
      </c>
      <c r="U120" s="88" t="s">
        <v>33</v>
      </c>
      <c r="V120" s="332">
        <f>IF(LEFT(U120,1)="A",1,IF(H120="пал.",IF(U120="B",ROUNDUP(4500/T120,0),ROUNDUP(6000/T120,0))))</f>
        <v>21</v>
      </c>
      <c r="W120" s="151">
        <f t="shared" si="42"/>
        <v>806.4</v>
      </c>
      <c r="X120" s="152">
        <f t="shared" si="43"/>
        <v>56.448</v>
      </c>
      <c r="Y120" s="337">
        <f t="shared" si="44"/>
        <v>6209.28</v>
      </c>
      <c r="Z120" s="333">
        <f t="shared" si="30"/>
        <v>981.22</v>
      </c>
      <c r="AA120" s="274">
        <f t="shared" ref="AA120:AA127" si="46">ROUND(Z120*1.22,2)</f>
        <v>1197.0899999999999</v>
      </c>
      <c r="AB120" s="32">
        <f t="shared" si="45"/>
        <v>14017.4</v>
      </c>
      <c r="AC120" s="31">
        <f t="shared" ref="AC120:AC127" si="47">ROUND(AB120*1.22,2)</f>
        <v>17101.23</v>
      </c>
      <c r="AD120" s="77"/>
      <c r="AE120" s="47" t="s">
        <v>268</v>
      </c>
      <c r="AF120" s="50" t="s">
        <v>1215</v>
      </c>
      <c r="AG120" s="47">
        <v>110</v>
      </c>
      <c r="AH120" s="257">
        <v>14017.4</v>
      </c>
      <c r="AI120" s="257">
        <f t="shared" si="35"/>
        <v>981.22</v>
      </c>
      <c r="AJ120" s="302"/>
      <c r="AK120" s="503"/>
    </row>
    <row r="121" spans="1:37" ht="18" customHeight="1" x14ac:dyDescent="0.25">
      <c r="A121" s="54" t="s">
        <v>1211</v>
      </c>
      <c r="B121" s="53" t="s">
        <v>1197</v>
      </c>
      <c r="C121" s="55">
        <v>1000</v>
      </c>
      <c r="D121" s="55">
        <v>600</v>
      </c>
      <c r="E121" s="52">
        <v>100</v>
      </c>
      <c r="F121" s="328" t="s">
        <v>1442</v>
      </c>
      <c r="G121" s="49" t="s">
        <v>1443</v>
      </c>
      <c r="H121" s="165" t="s">
        <v>1171</v>
      </c>
      <c r="I121" s="46" t="s">
        <v>3</v>
      </c>
      <c r="J121" s="45" t="s">
        <v>1420</v>
      </c>
      <c r="K121" s="45"/>
      <c r="L121" s="189" t="s">
        <v>3</v>
      </c>
      <c r="M121" s="43">
        <v>3</v>
      </c>
      <c r="N121" s="41">
        <f t="shared" si="38"/>
        <v>1.8</v>
      </c>
      <c r="O121" s="40">
        <f t="shared" si="39"/>
        <v>0.18</v>
      </c>
      <c r="P121" s="39">
        <f t="shared" si="41"/>
        <v>19.8</v>
      </c>
      <c r="Q121" s="42">
        <v>16</v>
      </c>
      <c r="R121" s="41">
        <v>28.8</v>
      </c>
      <c r="S121" s="40">
        <v>2.88</v>
      </c>
      <c r="T121" s="41">
        <v>316.8</v>
      </c>
      <c r="U121" s="90" t="s">
        <v>34</v>
      </c>
      <c r="V121" s="332">
        <f t="shared" si="40"/>
        <v>15</v>
      </c>
      <c r="W121" s="151">
        <f t="shared" si="42"/>
        <v>432</v>
      </c>
      <c r="X121" s="152">
        <f t="shared" si="43"/>
        <v>43.199999999999996</v>
      </c>
      <c r="Y121" s="337">
        <f t="shared" si="44"/>
        <v>4752</v>
      </c>
      <c r="Z121" s="333">
        <f t="shared" si="30"/>
        <v>1401.74</v>
      </c>
      <c r="AA121" s="274">
        <f t="shared" si="46"/>
        <v>1710.12</v>
      </c>
      <c r="AB121" s="32">
        <f t="shared" si="45"/>
        <v>14017.4</v>
      </c>
      <c r="AC121" s="31">
        <f t="shared" si="47"/>
        <v>17101.23</v>
      </c>
      <c r="AD121" s="77"/>
      <c r="AE121" s="47" t="s">
        <v>268</v>
      </c>
      <c r="AF121" s="50" t="s">
        <v>1216</v>
      </c>
      <c r="AG121" s="47">
        <v>110</v>
      </c>
      <c r="AH121" s="257">
        <v>14017.4</v>
      </c>
      <c r="AI121" s="257">
        <f t="shared" si="35"/>
        <v>1401.74</v>
      </c>
      <c r="AJ121" s="302"/>
      <c r="AK121" s="503"/>
    </row>
    <row r="122" spans="1:37" ht="18" customHeight="1" x14ac:dyDescent="0.25">
      <c r="A122" s="54" t="s">
        <v>1211</v>
      </c>
      <c r="B122" s="53" t="s">
        <v>1197</v>
      </c>
      <c r="C122" s="55">
        <v>1000</v>
      </c>
      <c r="D122" s="55">
        <v>600</v>
      </c>
      <c r="E122" s="52">
        <v>150</v>
      </c>
      <c r="F122" s="328" t="s">
        <v>1137</v>
      </c>
      <c r="G122" s="49" t="s">
        <v>1444</v>
      </c>
      <c r="H122" s="165" t="s">
        <v>1171</v>
      </c>
      <c r="I122" s="46" t="s">
        <v>3</v>
      </c>
      <c r="J122" s="45" t="s">
        <v>1420</v>
      </c>
      <c r="K122" s="45"/>
      <c r="L122" s="189" t="s">
        <v>3</v>
      </c>
      <c r="M122" s="43">
        <v>2</v>
      </c>
      <c r="N122" s="41">
        <f t="shared" si="38"/>
        <v>1.2</v>
      </c>
      <c r="O122" s="40">
        <f t="shared" si="39"/>
        <v>0.18</v>
      </c>
      <c r="P122" s="39">
        <f t="shared" si="41"/>
        <v>19.8</v>
      </c>
      <c r="Q122" s="42">
        <v>16</v>
      </c>
      <c r="R122" s="41">
        <v>19.2</v>
      </c>
      <c r="S122" s="40">
        <v>2.88</v>
      </c>
      <c r="T122" s="41">
        <v>316.8</v>
      </c>
      <c r="U122" s="88" t="s">
        <v>33</v>
      </c>
      <c r="V122" s="332">
        <f t="shared" si="40"/>
        <v>19</v>
      </c>
      <c r="W122" s="151">
        <f t="shared" si="42"/>
        <v>364.8</v>
      </c>
      <c r="X122" s="152">
        <f t="shared" si="43"/>
        <v>54.72</v>
      </c>
      <c r="Y122" s="337">
        <f t="shared" si="44"/>
        <v>6019.2</v>
      </c>
      <c r="Z122" s="333">
        <f t="shared" si="30"/>
        <v>2102.61</v>
      </c>
      <c r="AA122" s="274">
        <f t="shared" si="46"/>
        <v>2565.1799999999998</v>
      </c>
      <c r="AB122" s="32">
        <f t="shared" si="45"/>
        <v>14017.4</v>
      </c>
      <c r="AC122" s="31">
        <f t="shared" si="47"/>
        <v>17101.23</v>
      </c>
      <c r="AD122" s="77"/>
      <c r="AE122" s="47" t="s">
        <v>268</v>
      </c>
      <c r="AF122" s="50" t="s">
        <v>1217</v>
      </c>
      <c r="AG122" s="47">
        <v>110</v>
      </c>
      <c r="AH122" s="257">
        <v>14017.4</v>
      </c>
      <c r="AI122" s="257">
        <f t="shared" si="35"/>
        <v>2102.61</v>
      </c>
      <c r="AJ122" s="302"/>
      <c r="AK122" s="503"/>
    </row>
    <row r="123" spans="1:37" ht="18" customHeight="1" x14ac:dyDescent="0.25">
      <c r="A123" s="54" t="s">
        <v>1211</v>
      </c>
      <c r="B123" s="51" t="s">
        <v>1198</v>
      </c>
      <c r="C123" s="52">
        <v>1000</v>
      </c>
      <c r="D123" s="52">
        <v>600</v>
      </c>
      <c r="E123" s="52">
        <v>80</v>
      </c>
      <c r="F123" s="328" t="s">
        <v>1138</v>
      </c>
      <c r="G123" s="49" t="s">
        <v>1432</v>
      </c>
      <c r="H123" s="165" t="s">
        <v>1171</v>
      </c>
      <c r="I123" s="46" t="s">
        <v>3</v>
      </c>
      <c r="J123" s="45"/>
      <c r="K123" s="45"/>
      <c r="L123" s="189" t="s">
        <v>3</v>
      </c>
      <c r="M123" s="43">
        <v>6</v>
      </c>
      <c r="N123" s="41">
        <f t="shared" si="38"/>
        <v>3.6</v>
      </c>
      <c r="O123" s="40">
        <f t="shared" si="39"/>
        <v>0.28799999999999998</v>
      </c>
      <c r="P123" s="39">
        <f t="shared" si="41"/>
        <v>19.799999999999997</v>
      </c>
      <c r="Q123" s="42">
        <v>10</v>
      </c>
      <c r="R123" s="41">
        <v>36</v>
      </c>
      <c r="S123" s="40">
        <v>2.88</v>
      </c>
      <c r="T123" s="41">
        <v>198.72</v>
      </c>
      <c r="U123" s="88" t="s">
        <v>33</v>
      </c>
      <c r="V123" s="332">
        <f t="shared" si="40"/>
        <v>31</v>
      </c>
      <c r="W123" s="151">
        <f t="shared" si="42"/>
        <v>1116</v>
      </c>
      <c r="X123" s="152">
        <f t="shared" si="43"/>
        <v>89.28</v>
      </c>
      <c r="Y123" s="337">
        <f t="shared" si="44"/>
        <v>6160.32</v>
      </c>
      <c r="Z123" s="333">
        <f t="shared" si="30"/>
        <v>890.95</v>
      </c>
      <c r="AA123" s="274">
        <f t="shared" si="46"/>
        <v>1086.96</v>
      </c>
      <c r="AB123" s="32">
        <f t="shared" si="45"/>
        <v>11136.9</v>
      </c>
      <c r="AC123" s="31">
        <f t="shared" si="47"/>
        <v>13587.02</v>
      </c>
      <c r="AD123" s="77"/>
      <c r="AE123" s="47" t="s">
        <v>268</v>
      </c>
      <c r="AF123" s="50" t="s">
        <v>1218</v>
      </c>
      <c r="AG123" s="47">
        <v>68.75</v>
      </c>
      <c r="AH123" s="30">
        <v>11136.9</v>
      </c>
      <c r="AI123" s="30">
        <f t="shared" si="35"/>
        <v>890.95</v>
      </c>
      <c r="AJ123" s="302"/>
      <c r="AK123" s="503"/>
    </row>
    <row r="124" spans="1:37" ht="18" customHeight="1" x14ac:dyDescent="0.25">
      <c r="A124" s="54" t="s">
        <v>1211</v>
      </c>
      <c r="B124" s="53" t="s">
        <v>1198</v>
      </c>
      <c r="C124" s="55">
        <v>1000</v>
      </c>
      <c r="D124" s="55">
        <v>600</v>
      </c>
      <c r="E124" s="52">
        <v>100</v>
      </c>
      <c r="F124" s="328" t="s">
        <v>1139</v>
      </c>
      <c r="G124" s="49" t="s">
        <v>1433</v>
      </c>
      <c r="H124" s="165" t="s">
        <v>1171</v>
      </c>
      <c r="I124" s="46" t="s">
        <v>3</v>
      </c>
      <c r="J124" s="45"/>
      <c r="K124" s="45"/>
      <c r="L124" s="189" t="s">
        <v>3</v>
      </c>
      <c r="M124" s="43">
        <v>5</v>
      </c>
      <c r="N124" s="41">
        <f t="shared" si="38"/>
        <v>3</v>
      </c>
      <c r="O124" s="40">
        <f t="shared" si="39"/>
        <v>0.3</v>
      </c>
      <c r="P124" s="39">
        <f t="shared" si="41"/>
        <v>19.5</v>
      </c>
      <c r="Q124" s="42">
        <v>8</v>
      </c>
      <c r="R124" s="41">
        <v>24</v>
      </c>
      <c r="S124" s="40">
        <v>2.4</v>
      </c>
      <c r="T124" s="41">
        <v>156</v>
      </c>
      <c r="U124" s="88" t="s">
        <v>33</v>
      </c>
      <c r="V124" s="332">
        <f t="shared" si="40"/>
        <v>39</v>
      </c>
      <c r="W124" s="151">
        <f t="shared" si="42"/>
        <v>936</v>
      </c>
      <c r="X124" s="152">
        <f t="shared" si="43"/>
        <v>93.6</v>
      </c>
      <c r="Y124" s="337">
        <f t="shared" si="44"/>
        <v>6084</v>
      </c>
      <c r="Z124" s="333">
        <f t="shared" si="30"/>
        <v>1113.69</v>
      </c>
      <c r="AA124" s="274">
        <f t="shared" si="46"/>
        <v>1358.7</v>
      </c>
      <c r="AB124" s="32">
        <f t="shared" si="45"/>
        <v>11136.9</v>
      </c>
      <c r="AC124" s="31">
        <f t="shared" si="47"/>
        <v>13587.02</v>
      </c>
      <c r="AD124" s="77"/>
      <c r="AE124" s="47" t="s">
        <v>268</v>
      </c>
      <c r="AF124" s="50" t="s">
        <v>1219</v>
      </c>
      <c r="AG124" s="47">
        <v>65</v>
      </c>
      <c r="AH124" s="30">
        <v>11136.9</v>
      </c>
      <c r="AI124" s="30">
        <f t="shared" si="35"/>
        <v>1113.69</v>
      </c>
      <c r="AJ124" s="302"/>
      <c r="AK124" s="503"/>
    </row>
    <row r="125" spans="1:37" ht="18" customHeight="1" x14ac:dyDescent="0.25">
      <c r="A125" s="54" t="s">
        <v>1211</v>
      </c>
      <c r="B125" s="53" t="s">
        <v>1198</v>
      </c>
      <c r="C125" s="55">
        <v>1000</v>
      </c>
      <c r="D125" s="55">
        <v>600</v>
      </c>
      <c r="E125" s="52">
        <v>150</v>
      </c>
      <c r="F125" s="328" t="s">
        <v>1140</v>
      </c>
      <c r="G125" s="49" t="s">
        <v>1434</v>
      </c>
      <c r="H125" s="165" t="s">
        <v>1171</v>
      </c>
      <c r="I125" s="46" t="s">
        <v>3</v>
      </c>
      <c r="J125" s="45"/>
      <c r="K125" s="45"/>
      <c r="L125" s="189" t="s">
        <v>3</v>
      </c>
      <c r="M125" s="43">
        <v>3</v>
      </c>
      <c r="N125" s="41">
        <f t="shared" si="38"/>
        <v>1.8</v>
      </c>
      <c r="O125" s="40">
        <f t="shared" si="39"/>
        <v>0.27</v>
      </c>
      <c r="P125" s="39">
        <f t="shared" si="41"/>
        <v>16.200000000000003</v>
      </c>
      <c r="Q125" s="42">
        <v>10</v>
      </c>
      <c r="R125" s="41">
        <v>18</v>
      </c>
      <c r="S125" s="40">
        <v>2.7</v>
      </c>
      <c r="T125" s="41">
        <v>162</v>
      </c>
      <c r="U125" s="88" t="s">
        <v>33</v>
      </c>
      <c r="V125" s="332">
        <f t="shared" si="40"/>
        <v>38</v>
      </c>
      <c r="W125" s="151">
        <f t="shared" si="42"/>
        <v>684</v>
      </c>
      <c r="X125" s="152">
        <f t="shared" si="43"/>
        <v>102.60000000000001</v>
      </c>
      <c r="Y125" s="337">
        <f t="shared" si="44"/>
        <v>6156</v>
      </c>
      <c r="Z125" s="333">
        <f t="shared" si="30"/>
        <v>1670.54</v>
      </c>
      <c r="AA125" s="274">
        <f t="shared" si="46"/>
        <v>2038.06</v>
      </c>
      <c r="AB125" s="32">
        <f t="shared" si="45"/>
        <v>11136.9</v>
      </c>
      <c r="AC125" s="31">
        <f t="shared" si="47"/>
        <v>13587.02</v>
      </c>
      <c r="AD125" s="77"/>
      <c r="AE125" s="47" t="s">
        <v>268</v>
      </c>
      <c r="AF125" s="50" t="s">
        <v>1220</v>
      </c>
      <c r="AG125" s="47">
        <v>60</v>
      </c>
      <c r="AH125" s="30">
        <v>11136.9</v>
      </c>
      <c r="AI125" s="30">
        <f t="shared" si="35"/>
        <v>1670.54</v>
      </c>
      <c r="AJ125" s="302"/>
      <c r="AK125" s="503"/>
    </row>
    <row r="126" spans="1:37" ht="18" customHeight="1" x14ac:dyDescent="0.25">
      <c r="A126" s="54" t="s">
        <v>1211</v>
      </c>
      <c r="B126" s="53" t="s">
        <v>1198</v>
      </c>
      <c r="C126" s="55">
        <v>1000</v>
      </c>
      <c r="D126" s="55">
        <v>600</v>
      </c>
      <c r="E126" s="52">
        <v>170</v>
      </c>
      <c r="F126" s="328" t="s">
        <v>1141</v>
      </c>
      <c r="G126" s="49" t="s">
        <v>1435</v>
      </c>
      <c r="H126" s="165" t="s">
        <v>1171</v>
      </c>
      <c r="I126" s="46" t="s">
        <v>3</v>
      </c>
      <c r="J126" s="45"/>
      <c r="K126" s="45"/>
      <c r="L126" s="189"/>
      <c r="M126" s="43">
        <v>3</v>
      </c>
      <c r="N126" s="41">
        <f t="shared" si="38"/>
        <v>1.8</v>
      </c>
      <c r="O126" s="40">
        <f t="shared" si="39"/>
        <v>0.30599999999999999</v>
      </c>
      <c r="P126" s="39">
        <f t="shared" si="41"/>
        <v>17.998919999999998</v>
      </c>
      <c r="Q126" s="42">
        <v>8</v>
      </c>
      <c r="R126" s="41">
        <v>14.4</v>
      </c>
      <c r="S126" s="40">
        <v>2.448</v>
      </c>
      <c r="T126" s="41">
        <v>144.43199999999999</v>
      </c>
      <c r="U126" s="88" t="s">
        <v>33</v>
      </c>
      <c r="V126" s="332">
        <f t="shared" si="40"/>
        <v>42</v>
      </c>
      <c r="W126" s="151">
        <f t="shared" si="42"/>
        <v>604.80000000000007</v>
      </c>
      <c r="X126" s="152">
        <f t="shared" si="43"/>
        <v>102.816</v>
      </c>
      <c r="Y126" s="337">
        <f t="shared" si="44"/>
        <v>6066.1439999999993</v>
      </c>
      <c r="Z126" s="333">
        <f t="shared" si="30"/>
        <v>1893.27</v>
      </c>
      <c r="AA126" s="274">
        <f t="shared" si="46"/>
        <v>2309.79</v>
      </c>
      <c r="AB126" s="32">
        <f t="shared" si="45"/>
        <v>11136.9</v>
      </c>
      <c r="AC126" s="31">
        <f t="shared" si="47"/>
        <v>13587.02</v>
      </c>
      <c r="AD126" s="77"/>
      <c r="AE126" s="47" t="s">
        <v>268</v>
      </c>
      <c r="AF126" s="240" t="s">
        <v>1221</v>
      </c>
      <c r="AG126" s="47">
        <v>58.82</v>
      </c>
      <c r="AH126" s="30">
        <v>11136.9</v>
      </c>
      <c r="AI126" s="30">
        <f t="shared" si="35"/>
        <v>1893.27</v>
      </c>
      <c r="AJ126" s="302"/>
      <c r="AK126" s="503"/>
    </row>
    <row r="127" spans="1:37" ht="18" customHeight="1" thickBot="1" x14ac:dyDescent="0.3">
      <c r="A127" s="156" t="s">
        <v>1211</v>
      </c>
      <c r="B127" s="157" t="s">
        <v>1198</v>
      </c>
      <c r="C127" s="318">
        <v>1000</v>
      </c>
      <c r="D127" s="318">
        <v>600</v>
      </c>
      <c r="E127" s="319">
        <v>200</v>
      </c>
      <c r="F127" s="362" t="s">
        <v>1142</v>
      </c>
      <c r="G127" s="320" t="s">
        <v>1436</v>
      </c>
      <c r="H127" s="23" t="s">
        <v>1171</v>
      </c>
      <c r="I127" s="107" t="s">
        <v>3</v>
      </c>
      <c r="J127" s="108"/>
      <c r="K127" s="108"/>
      <c r="L127" s="193"/>
      <c r="M127" s="109">
        <v>3</v>
      </c>
      <c r="N127" s="110">
        <f t="shared" si="38"/>
        <v>1.8</v>
      </c>
      <c r="O127" s="159">
        <f t="shared" si="39"/>
        <v>0.36</v>
      </c>
      <c r="P127" s="111">
        <f t="shared" si="41"/>
        <v>20.7</v>
      </c>
      <c r="Q127" s="171">
        <v>8</v>
      </c>
      <c r="R127" s="110">
        <v>14.4</v>
      </c>
      <c r="S127" s="159">
        <v>2.88</v>
      </c>
      <c r="T127" s="110">
        <v>167.04</v>
      </c>
      <c r="U127" s="87" t="s">
        <v>33</v>
      </c>
      <c r="V127" s="338">
        <f t="shared" si="40"/>
        <v>36</v>
      </c>
      <c r="W127" s="339">
        <f t="shared" si="42"/>
        <v>518.4</v>
      </c>
      <c r="X127" s="340">
        <f t="shared" si="43"/>
        <v>103.67999999999999</v>
      </c>
      <c r="Y127" s="341">
        <f t="shared" si="44"/>
        <v>6013.44</v>
      </c>
      <c r="Z127" s="334">
        <f t="shared" si="30"/>
        <v>2227.38</v>
      </c>
      <c r="AA127" s="274">
        <f t="shared" si="46"/>
        <v>2717.4</v>
      </c>
      <c r="AB127" s="163">
        <f t="shared" si="45"/>
        <v>11136.9</v>
      </c>
      <c r="AC127" s="31">
        <f t="shared" si="47"/>
        <v>13587.02</v>
      </c>
      <c r="AD127" s="77"/>
      <c r="AE127" s="251" t="s">
        <v>268</v>
      </c>
      <c r="AF127" s="241" t="s">
        <v>1222</v>
      </c>
      <c r="AG127" s="251">
        <v>57.5</v>
      </c>
      <c r="AH127" s="8">
        <v>11136.9</v>
      </c>
      <c r="AI127" s="8">
        <f t="shared" si="35"/>
        <v>2227.38</v>
      </c>
      <c r="AJ127" s="302"/>
      <c r="AK127" s="503"/>
    </row>
    <row r="128" spans="1:37" ht="18" customHeight="1" x14ac:dyDescent="0.25">
      <c r="A128" s="76" t="s">
        <v>1209</v>
      </c>
      <c r="B128" s="75" t="s">
        <v>1199</v>
      </c>
      <c r="C128" s="316">
        <v>1000</v>
      </c>
      <c r="D128" s="316">
        <v>600</v>
      </c>
      <c r="E128" s="316">
        <v>25</v>
      </c>
      <c r="F128" s="327" t="s">
        <v>1422</v>
      </c>
      <c r="G128" s="317" t="s">
        <v>1423</v>
      </c>
      <c r="H128" s="165" t="s">
        <v>1171</v>
      </c>
      <c r="I128" s="72" t="s">
        <v>3</v>
      </c>
      <c r="J128" s="71"/>
      <c r="K128" s="71"/>
      <c r="L128" s="188"/>
      <c r="M128" s="69">
        <v>8</v>
      </c>
      <c r="N128" s="66">
        <f t="shared" si="38"/>
        <v>4.8</v>
      </c>
      <c r="O128" s="65">
        <f t="shared" si="39"/>
        <v>0.12</v>
      </c>
      <c r="P128" s="64">
        <f t="shared" si="41"/>
        <v>19.8</v>
      </c>
      <c r="Q128" s="67">
        <v>24</v>
      </c>
      <c r="R128" s="66">
        <v>115.2</v>
      </c>
      <c r="S128" s="65">
        <v>2.88</v>
      </c>
      <c r="T128" s="66">
        <v>475.2</v>
      </c>
      <c r="U128" s="63" t="s">
        <v>1</v>
      </c>
      <c r="V128" s="335">
        <f t="shared" si="40"/>
        <v>1</v>
      </c>
      <c r="W128" s="61">
        <f t="shared" ref="W128:W165" si="48">IF($H128="пал.",$V128*R128)</f>
        <v>115.2</v>
      </c>
      <c r="X128" s="60">
        <f t="shared" si="43"/>
        <v>2.88</v>
      </c>
      <c r="Y128" s="336">
        <f>IF($H128="пал.",$V128*T128)</f>
        <v>475.2</v>
      </c>
      <c r="Z128" s="342">
        <f t="shared" si="30"/>
        <v>739.39</v>
      </c>
      <c r="AA128" s="273">
        <f>ROUND(Z128*1.22,2)</f>
        <v>902.06</v>
      </c>
      <c r="AB128" s="58">
        <f t="shared" si="45"/>
        <v>29575.599999999999</v>
      </c>
      <c r="AC128" s="57">
        <f>ROUND(AB128*1.22,2)</f>
        <v>36082.230000000003</v>
      </c>
      <c r="AD128" s="77"/>
      <c r="AE128" s="252" t="s">
        <v>268</v>
      </c>
      <c r="AF128" s="74" t="s">
        <v>1223</v>
      </c>
      <c r="AG128" s="252">
        <v>165</v>
      </c>
      <c r="AH128" s="253">
        <v>29575.599999999999</v>
      </c>
      <c r="AI128" s="253">
        <f t="shared" si="35"/>
        <v>739.39</v>
      </c>
      <c r="AJ128" s="302"/>
      <c r="AK128" s="503"/>
    </row>
    <row r="129" spans="1:37" ht="18" customHeight="1" x14ac:dyDescent="0.25">
      <c r="A129" s="54" t="s">
        <v>1209</v>
      </c>
      <c r="B129" s="53" t="s">
        <v>1199</v>
      </c>
      <c r="C129" s="55">
        <v>1000</v>
      </c>
      <c r="D129" s="55">
        <v>600</v>
      </c>
      <c r="E129" s="52">
        <v>30</v>
      </c>
      <c r="F129" s="328" t="s">
        <v>1424</v>
      </c>
      <c r="G129" s="49" t="s">
        <v>1425</v>
      </c>
      <c r="H129" s="165" t="s">
        <v>1171</v>
      </c>
      <c r="I129" s="46" t="s">
        <v>3</v>
      </c>
      <c r="J129" s="45"/>
      <c r="K129" s="45"/>
      <c r="L129" s="189"/>
      <c r="M129" s="43">
        <v>8</v>
      </c>
      <c r="N129" s="41">
        <f t="shared" si="38"/>
        <v>4.8</v>
      </c>
      <c r="O129" s="40">
        <f t="shared" si="39"/>
        <v>0.14399999999999999</v>
      </c>
      <c r="P129" s="39">
        <f t="shared" si="41"/>
        <v>23.759999999999998</v>
      </c>
      <c r="Q129" s="42">
        <v>20</v>
      </c>
      <c r="R129" s="41">
        <v>96</v>
      </c>
      <c r="S129" s="40">
        <v>2.88</v>
      </c>
      <c r="T129" s="41">
        <v>475.2</v>
      </c>
      <c r="U129" s="38" t="s">
        <v>1</v>
      </c>
      <c r="V129" s="332">
        <f t="shared" si="40"/>
        <v>1</v>
      </c>
      <c r="W129" s="151">
        <f t="shared" si="48"/>
        <v>96</v>
      </c>
      <c r="X129" s="152">
        <f t="shared" si="43"/>
        <v>2.88</v>
      </c>
      <c r="Y129" s="337">
        <f t="shared" ref="Y129:Y137" si="49">IF($H129="пал.",$V129*T129)</f>
        <v>475.2</v>
      </c>
      <c r="Z129" s="333">
        <f t="shared" si="30"/>
        <v>887.27</v>
      </c>
      <c r="AA129" s="274">
        <f>ROUND(Z129*1.22,2)</f>
        <v>1082.47</v>
      </c>
      <c r="AB129" s="32">
        <f t="shared" si="45"/>
        <v>29575.599999999999</v>
      </c>
      <c r="AC129" s="31">
        <f>ROUND(AB129*1.22,2)</f>
        <v>36082.230000000003</v>
      </c>
      <c r="AD129" s="77"/>
      <c r="AE129" s="47" t="s">
        <v>268</v>
      </c>
      <c r="AF129" s="50" t="s">
        <v>1224</v>
      </c>
      <c r="AG129" s="47">
        <v>165</v>
      </c>
      <c r="AH129" s="30">
        <v>29575.599999999999</v>
      </c>
      <c r="AI129" s="30">
        <f t="shared" si="35"/>
        <v>887.27</v>
      </c>
      <c r="AJ129" s="302"/>
      <c r="AK129" s="503"/>
    </row>
    <row r="130" spans="1:37" ht="18" customHeight="1" x14ac:dyDescent="0.25">
      <c r="A130" s="54" t="s">
        <v>1209</v>
      </c>
      <c r="B130" s="53" t="s">
        <v>1199</v>
      </c>
      <c r="C130" s="55">
        <v>1000</v>
      </c>
      <c r="D130" s="55">
        <v>600</v>
      </c>
      <c r="E130" s="52">
        <v>40</v>
      </c>
      <c r="F130" s="328" t="s">
        <v>1426</v>
      </c>
      <c r="G130" s="49" t="s">
        <v>1427</v>
      </c>
      <c r="H130" s="165" t="s">
        <v>1171</v>
      </c>
      <c r="I130" s="46" t="s">
        <v>3</v>
      </c>
      <c r="J130" s="45"/>
      <c r="K130" s="45"/>
      <c r="L130" s="189"/>
      <c r="M130" s="43">
        <v>6</v>
      </c>
      <c r="N130" s="41">
        <f t="shared" si="38"/>
        <v>3.6</v>
      </c>
      <c r="O130" s="40">
        <f t="shared" si="39"/>
        <v>0.14399999999999999</v>
      </c>
      <c r="P130" s="39">
        <f t="shared" si="41"/>
        <v>23.759999999999998</v>
      </c>
      <c r="Q130" s="42">
        <v>20</v>
      </c>
      <c r="R130" s="41">
        <v>72</v>
      </c>
      <c r="S130" s="40">
        <v>2.88</v>
      </c>
      <c r="T130" s="41">
        <v>475.2</v>
      </c>
      <c r="U130" s="90" t="s">
        <v>34</v>
      </c>
      <c r="V130" s="332">
        <f t="shared" si="40"/>
        <v>10</v>
      </c>
      <c r="W130" s="151">
        <f t="shared" si="48"/>
        <v>720</v>
      </c>
      <c r="X130" s="152">
        <f t="shared" si="43"/>
        <v>28.799999999999997</v>
      </c>
      <c r="Y130" s="337">
        <f t="shared" si="49"/>
        <v>4752</v>
      </c>
      <c r="Z130" s="333">
        <f t="shared" si="30"/>
        <v>1183.02</v>
      </c>
      <c r="AA130" s="274">
        <f t="shared" ref="AA130:AA159" si="50">ROUND(Z130*1.22,2)</f>
        <v>1443.28</v>
      </c>
      <c r="AB130" s="32">
        <f t="shared" si="45"/>
        <v>29575.599999999999</v>
      </c>
      <c r="AC130" s="31">
        <f t="shared" ref="AC130:AC159" si="51">ROUND(AB130*1.22,2)</f>
        <v>36082.230000000003</v>
      </c>
      <c r="AD130" s="77"/>
      <c r="AE130" s="47" t="s">
        <v>268</v>
      </c>
      <c r="AF130" s="50" t="s">
        <v>1225</v>
      </c>
      <c r="AG130" s="47">
        <v>165</v>
      </c>
      <c r="AH130" s="30">
        <v>29575.599999999999</v>
      </c>
      <c r="AI130" s="30">
        <f t="shared" si="35"/>
        <v>1183.02</v>
      </c>
      <c r="AJ130" s="302"/>
      <c r="AK130" s="503"/>
    </row>
    <row r="131" spans="1:37" ht="18" customHeight="1" x14ac:dyDescent="0.25">
      <c r="A131" s="54" t="s">
        <v>1209</v>
      </c>
      <c r="B131" s="53" t="s">
        <v>1199</v>
      </c>
      <c r="C131" s="55">
        <v>1000</v>
      </c>
      <c r="D131" s="55">
        <v>600</v>
      </c>
      <c r="E131" s="52">
        <v>50</v>
      </c>
      <c r="F131" s="328" t="s">
        <v>1428</v>
      </c>
      <c r="G131" s="49" t="s">
        <v>1429</v>
      </c>
      <c r="H131" s="165" t="s">
        <v>1171</v>
      </c>
      <c r="I131" s="46" t="s">
        <v>3</v>
      </c>
      <c r="J131" s="45"/>
      <c r="K131" s="45"/>
      <c r="L131" s="189"/>
      <c r="M131" s="43">
        <v>4</v>
      </c>
      <c r="N131" s="41">
        <f t="shared" si="38"/>
        <v>2.4</v>
      </c>
      <c r="O131" s="40">
        <f t="shared" si="39"/>
        <v>0.12</v>
      </c>
      <c r="P131" s="39">
        <f t="shared" si="41"/>
        <v>19.8</v>
      </c>
      <c r="Q131" s="42">
        <v>24</v>
      </c>
      <c r="R131" s="41">
        <v>57.6</v>
      </c>
      <c r="S131" s="40">
        <v>2.88</v>
      </c>
      <c r="T131" s="41">
        <v>475.2</v>
      </c>
      <c r="U131" s="38" t="s">
        <v>1</v>
      </c>
      <c r="V131" s="332">
        <f t="shared" si="40"/>
        <v>1</v>
      </c>
      <c r="W131" s="151">
        <f t="shared" si="48"/>
        <v>57.6</v>
      </c>
      <c r="X131" s="152">
        <f t="shared" si="43"/>
        <v>2.88</v>
      </c>
      <c r="Y131" s="337">
        <f t="shared" si="49"/>
        <v>475.2</v>
      </c>
      <c r="Z131" s="333">
        <f t="shared" si="30"/>
        <v>1478.78</v>
      </c>
      <c r="AA131" s="274">
        <f t="shared" si="50"/>
        <v>1804.11</v>
      </c>
      <c r="AB131" s="32">
        <f t="shared" si="45"/>
        <v>29575.599999999999</v>
      </c>
      <c r="AC131" s="31">
        <f t="shared" si="51"/>
        <v>36082.230000000003</v>
      </c>
      <c r="AD131" s="77"/>
      <c r="AE131" s="47" t="s">
        <v>268</v>
      </c>
      <c r="AF131" s="50" t="s">
        <v>1226</v>
      </c>
      <c r="AG131" s="47">
        <v>165</v>
      </c>
      <c r="AH131" s="30">
        <v>29575.599999999999</v>
      </c>
      <c r="AI131" s="30">
        <f t="shared" si="35"/>
        <v>1478.78</v>
      </c>
      <c r="AJ131" s="302"/>
      <c r="AK131" s="503"/>
    </row>
    <row r="132" spans="1:37" ht="18" customHeight="1" thickBot="1" x14ac:dyDescent="0.3">
      <c r="A132" s="54" t="s">
        <v>1209</v>
      </c>
      <c r="B132" s="53" t="s">
        <v>1199</v>
      </c>
      <c r="C132" s="55">
        <v>1000</v>
      </c>
      <c r="D132" s="55">
        <v>600</v>
      </c>
      <c r="E132" s="52">
        <v>80</v>
      </c>
      <c r="F132" s="328" t="s">
        <v>1430</v>
      </c>
      <c r="G132" s="49" t="s">
        <v>1431</v>
      </c>
      <c r="H132" s="165" t="s">
        <v>1171</v>
      </c>
      <c r="I132" s="46" t="s">
        <v>3</v>
      </c>
      <c r="J132" s="45"/>
      <c r="K132" s="45"/>
      <c r="L132" s="189"/>
      <c r="M132" s="43">
        <v>2</v>
      </c>
      <c r="N132" s="41">
        <f t="shared" si="38"/>
        <v>1.2</v>
      </c>
      <c r="O132" s="40">
        <f t="shared" si="39"/>
        <v>9.6000000000000002E-2</v>
      </c>
      <c r="P132" s="39">
        <f t="shared" si="41"/>
        <v>15.84</v>
      </c>
      <c r="Q132" s="42">
        <v>30</v>
      </c>
      <c r="R132" s="41">
        <v>36</v>
      </c>
      <c r="S132" s="40">
        <v>2.88</v>
      </c>
      <c r="T132" s="41">
        <v>475.2</v>
      </c>
      <c r="U132" s="88" t="s">
        <v>33</v>
      </c>
      <c r="V132" s="332">
        <f t="shared" si="40"/>
        <v>13</v>
      </c>
      <c r="W132" s="151">
        <f t="shared" si="48"/>
        <v>468</v>
      </c>
      <c r="X132" s="152">
        <f t="shared" si="43"/>
        <v>37.44</v>
      </c>
      <c r="Y132" s="337">
        <f t="shared" si="49"/>
        <v>6177.5999999999995</v>
      </c>
      <c r="Z132" s="333">
        <f t="shared" si="30"/>
        <v>2366.0500000000002</v>
      </c>
      <c r="AA132" s="274">
        <f t="shared" si="50"/>
        <v>2886.58</v>
      </c>
      <c r="AB132" s="32">
        <f t="shared" si="45"/>
        <v>29575.599999999999</v>
      </c>
      <c r="AC132" s="31">
        <f t="shared" si="51"/>
        <v>36082.230000000003</v>
      </c>
      <c r="AD132" s="77"/>
      <c r="AE132" s="47" t="s">
        <v>268</v>
      </c>
      <c r="AF132" s="50" t="s">
        <v>1227</v>
      </c>
      <c r="AG132" s="47">
        <v>165</v>
      </c>
      <c r="AH132" s="30">
        <v>29575.599999999999</v>
      </c>
      <c r="AI132" s="30">
        <f t="shared" si="35"/>
        <v>2366.0500000000002</v>
      </c>
      <c r="AJ132" s="302"/>
      <c r="AK132" s="503"/>
    </row>
    <row r="133" spans="1:37" ht="18" customHeight="1" x14ac:dyDescent="0.25">
      <c r="A133" s="148" t="s">
        <v>95</v>
      </c>
      <c r="B133" s="106" t="s">
        <v>96</v>
      </c>
      <c r="C133" s="324">
        <v>1000</v>
      </c>
      <c r="D133" s="324">
        <v>600</v>
      </c>
      <c r="E133" s="324">
        <v>50</v>
      </c>
      <c r="F133" s="361" t="s">
        <v>1143</v>
      </c>
      <c r="G133" s="346" t="s">
        <v>1117</v>
      </c>
      <c r="H133" s="165" t="s">
        <v>1171</v>
      </c>
      <c r="I133" s="112" t="s">
        <v>3</v>
      </c>
      <c r="J133" s="113"/>
      <c r="K133" s="113" t="s">
        <v>3</v>
      </c>
      <c r="L133" s="191" t="s">
        <v>3</v>
      </c>
      <c r="M133" s="115">
        <v>10</v>
      </c>
      <c r="N133" s="116">
        <f t="shared" si="38"/>
        <v>6</v>
      </c>
      <c r="O133" s="149">
        <f t="shared" si="39"/>
        <v>0.3</v>
      </c>
      <c r="P133" s="117">
        <f t="shared" si="41"/>
        <v>12</v>
      </c>
      <c r="Q133" s="364">
        <v>20</v>
      </c>
      <c r="R133" s="116">
        <v>120</v>
      </c>
      <c r="S133" s="149">
        <v>6</v>
      </c>
      <c r="T133" s="116">
        <v>240</v>
      </c>
      <c r="U133" s="150" t="s">
        <v>33</v>
      </c>
      <c r="V133" s="332">
        <f t="shared" si="40"/>
        <v>25</v>
      </c>
      <c r="W133" s="151">
        <f t="shared" si="48"/>
        <v>3000</v>
      </c>
      <c r="X133" s="152">
        <f t="shared" si="43"/>
        <v>150</v>
      </c>
      <c r="Y133" s="337">
        <f t="shared" si="49"/>
        <v>6000</v>
      </c>
      <c r="Z133" s="333">
        <f t="shared" si="30"/>
        <v>413.66</v>
      </c>
      <c r="AA133" s="274">
        <f t="shared" si="50"/>
        <v>504.67</v>
      </c>
      <c r="AB133" s="154">
        <f t="shared" si="45"/>
        <v>8273.1</v>
      </c>
      <c r="AC133" s="31">
        <f t="shared" si="51"/>
        <v>10093.18</v>
      </c>
      <c r="AD133" s="77"/>
      <c r="AE133" s="250" t="s">
        <v>265</v>
      </c>
      <c r="AF133" s="228" t="s">
        <v>1228</v>
      </c>
      <c r="AG133" s="250">
        <v>40</v>
      </c>
      <c r="AH133" s="56">
        <v>8273.1</v>
      </c>
      <c r="AI133" s="56">
        <f t="shared" si="35"/>
        <v>413.66</v>
      </c>
      <c r="AJ133" s="302"/>
      <c r="AK133" s="503"/>
    </row>
    <row r="134" spans="1:37" ht="18" customHeight="1" x14ac:dyDescent="0.25">
      <c r="A134" s="54" t="s">
        <v>95</v>
      </c>
      <c r="B134" s="53" t="s">
        <v>96</v>
      </c>
      <c r="C134" s="55">
        <v>1000</v>
      </c>
      <c r="D134" s="55">
        <v>600</v>
      </c>
      <c r="E134" s="52">
        <v>100</v>
      </c>
      <c r="F134" s="328" t="s">
        <v>1144</v>
      </c>
      <c r="G134" s="49" t="s">
        <v>1118</v>
      </c>
      <c r="H134" s="165" t="s">
        <v>1171</v>
      </c>
      <c r="I134" s="46" t="s">
        <v>3</v>
      </c>
      <c r="J134" s="45" t="s">
        <v>3</v>
      </c>
      <c r="K134" s="45" t="s">
        <v>3</v>
      </c>
      <c r="L134" s="189" t="s">
        <v>3</v>
      </c>
      <c r="M134" s="43">
        <v>5</v>
      </c>
      <c r="N134" s="41">
        <f t="shared" si="38"/>
        <v>3</v>
      </c>
      <c r="O134" s="40">
        <f t="shared" si="39"/>
        <v>0.3</v>
      </c>
      <c r="P134" s="39">
        <f t="shared" si="41"/>
        <v>12</v>
      </c>
      <c r="Q134" s="42">
        <v>20</v>
      </c>
      <c r="R134" s="41">
        <v>60</v>
      </c>
      <c r="S134" s="40">
        <v>6</v>
      </c>
      <c r="T134" s="41">
        <v>240</v>
      </c>
      <c r="U134" s="88" t="s">
        <v>33</v>
      </c>
      <c r="V134" s="332">
        <f t="shared" si="40"/>
        <v>25</v>
      </c>
      <c r="W134" s="151">
        <f t="shared" si="48"/>
        <v>1500</v>
      </c>
      <c r="X134" s="152">
        <f t="shared" si="43"/>
        <v>150</v>
      </c>
      <c r="Y134" s="337">
        <f t="shared" si="49"/>
        <v>6000</v>
      </c>
      <c r="Z134" s="333">
        <f t="shared" ref="Z134:Z165" si="52">ROUND((AB134*E134)/1000,2)</f>
        <v>827.31</v>
      </c>
      <c r="AA134" s="274">
        <f t="shared" si="50"/>
        <v>1009.32</v>
      </c>
      <c r="AB134" s="32">
        <f t="shared" si="45"/>
        <v>8273.1</v>
      </c>
      <c r="AC134" s="31">
        <f t="shared" si="51"/>
        <v>10093.18</v>
      </c>
      <c r="AD134" s="77"/>
      <c r="AE134" s="47" t="s">
        <v>265</v>
      </c>
      <c r="AF134" s="50" t="s">
        <v>1229</v>
      </c>
      <c r="AG134" s="47">
        <v>40</v>
      </c>
      <c r="AH134" s="30">
        <v>8273.1</v>
      </c>
      <c r="AI134" s="30">
        <f t="shared" si="35"/>
        <v>827.31</v>
      </c>
      <c r="AJ134" s="302"/>
      <c r="AK134" s="503"/>
    </row>
    <row r="135" spans="1:37" ht="18" customHeight="1" x14ac:dyDescent="0.25">
      <c r="A135" s="54" t="s">
        <v>95</v>
      </c>
      <c r="B135" s="53" t="s">
        <v>96</v>
      </c>
      <c r="C135" s="55">
        <v>1000</v>
      </c>
      <c r="D135" s="55">
        <v>600</v>
      </c>
      <c r="E135" s="52">
        <v>150</v>
      </c>
      <c r="F135" s="328" t="s">
        <v>1119</v>
      </c>
      <c r="G135" s="49" t="s">
        <v>1120</v>
      </c>
      <c r="H135" s="165" t="s">
        <v>1171</v>
      </c>
      <c r="I135" s="46" t="s">
        <v>3</v>
      </c>
      <c r="J135" s="45" t="s">
        <v>3</v>
      </c>
      <c r="K135" s="45" t="s">
        <v>3</v>
      </c>
      <c r="L135" s="189" t="s">
        <v>3</v>
      </c>
      <c r="M135" s="43">
        <v>4</v>
      </c>
      <c r="N135" s="41">
        <f t="shared" si="38"/>
        <v>2.4</v>
      </c>
      <c r="O135" s="40">
        <f t="shared" si="39"/>
        <v>0.36</v>
      </c>
      <c r="P135" s="39">
        <f t="shared" si="41"/>
        <v>14.399999999999999</v>
      </c>
      <c r="Q135" s="42">
        <v>16</v>
      </c>
      <c r="R135" s="41">
        <v>38.4</v>
      </c>
      <c r="S135" s="40">
        <v>5.76</v>
      </c>
      <c r="T135" s="41">
        <v>230.4</v>
      </c>
      <c r="U135" s="88" t="s">
        <v>33</v>
      </c>
      <c r="V135" s="332">
        <f t="shared" si="40"/>
        <v>27</v>
      </c>
      <c r="W135" s="151">
        <f t="shared" si="48"/>
        <v>1036.8</v>
      </c>
      <c r="X135" s="152">
        <f t="shared" si="43"/>
        <v>155.51999999999998</v>
      </c>
      <c r="Y135" s="337">
        <f t="shared" si="49"/>
        <v>6220.8</v>
      </c>
      <c r="Z135" s="333">
        <f t="shared" si="52"/>
        <v>1240.97</v>
      </c>
      <c r="AA135" s="274">
        <f t="shared" si="50"/>
        <v>1513.98</v>
      </c>
      <c r="AB135" s="32">
        <f t="shared" si="45"/>
        <v>8273.1</v>
      </c>
      <c r="AC135" s="31">
        <f t="shared" si="51"/>
        <v>10093.18</v>
      </c>
      <c r="AD135" s="77"/>
      <c r="AE135" s="47" t="s">
        <v>265</v>
      </c>
      <c r="AF135" s="50" t="s">
        <v>1230</v>
      </c>
      <c r="AG135" s="47">
        <v>40</v>
      </c>
      <c r="AH135" s="30">
        <v>8273.1</v>
      </c>
      <c r="AI135" s="30">
        <f t="shared" si="35"/>
        <v>1240.97</v>
      </c>
      <c r="AJ135" s="302"/>
      <c r="AK135" s="503"/>
    </row>
    <row r="136" spans="1:37" ht="18" customHeight="1" x14ac:dyDescent="0.25">
      <c r="A136" s="54" t="s">
        <v>95</v>
      </c>
      <c r="B136" s="51" t="s">
        <v>1206</v>
      </c>
      <c r="C136" s="52">
        <v>1000</v>
      </c>
      <c r="D136" s="52">
        <v>600</v>
      </c>
      <c r="E136" s="52">
        <v>50</v>
      </c>
      <c r="F136" s="328" t="s">
        <v>1145</v>
      </c>
      <c r="G136" s="49" t="s">
        <v>1121</v>
      </c>
      <c r="H136" s="165" t="s">
        <v>1171</v>
      </c>
      <c r="I136" s="46" t="s">
        <v>3</v>
      </c>
      <c r="J136" s="45"/>
      <c r="K136" s="45"/>
      <c r="L136" s="189"/>
      <c r="M136" s="43">
        <v>10</v>
      </c>
      <c r="N136" s="41">
        <f t="shared" si="38"/>
        <v>6</v>
      </c>
      <c r="O136" s="40">
        <f t="shared" si="39"/>
        <v>0.3</v>
      </c>
      <c r="P136" s="39">
        <f t="shared" si="41"/>
        <v>12</v>
      </c>
      <c r="Q136" s="42">
        <v>20</v>
      </c>
      <c r="R136" s="41">
        <v>120</v>
      </c>
      <c r="S136" s="40">
        <v>6</v>
      </c>
      <c r="T136" s="41">
        <v>240</v>
      </c>
      <c r="U136" s="88" t="s">
        <v>33</v>
      </c>
      <c r="V136" s="332">
        <f t="shared" si="40"/>
        <v>25</v>
      </c>
      <c r="W136" s="151">
        <f t="shared" si="48"/>
        <v>3000</v>
      </c>
      <c r="X136" s="152">
        <f t="shared" si="43"/>
        <v>150</v>
      </c>
      <c r="Y136" s="337">
        <f t="shared" si="49"/>
        <v>6000</v>
      </c>
      <c r="Z136" s="333">
        <f t="shared" si="52"/>
        <v>515.82000000000005</v>
      </c>
      <c r="AA136" s="274">
        <f t="shared" si="50"/>
        <v>629.29999999999995</v>
      </c>
      <c r="AB136" s="32">
        <f t="shared" si="45"/>
        <v>10316.299999999999</v>
      </c>
      <c r="AC136" s="31">
        <f t="shared" si="51"/>
        <v>12585.89</v>
      </c>
      <c r="AD136" s="77"/>
      <c r="AE136" s="47" t="s">
        <v>265</v>
      </c>
      <c r="AF136" s="50" t="s">
        <v>1231</v>
      </c>
      <c r="AG136" s="47">
        <v>40</v>
      </c>
      <c r="AH136" s="30">
        <v>10316.299999999999</v>
      </c>
      <c r="AI136" s="30">
        <f t="shared" si="35"/>
        <v>515.82000000000005</v>
      </c>
      <c r="AJ136" s="302"/>
      <c r="AK136" s="503"/>
    </row>
    <row r="137" spans="1:37" ht="18" customHeight="1" x14ac:dyDescent="0.25">
      <c r="A137" s="54" t="s">
        <v>95</v>
      </c>
      <c r="B137" s="53" t="s">
        <v>1206</v>
      </c>
      <c r="C137" s="55">
        <v>1000</v>
      </c>
      <c r="D137" s="55">
        <v>600</v>
      </c>
      <c r="E137" s="52">
        <v>100</v>
      </c>
      <c r="F137" s="328" t="s">
        <v>1146</v>
      </c>
      <c r="G137" s="49" t="s">
        <v>1122</v>
      </c>
      <c r="H137" s="165" t="s">
        <v>1171</v>
      </c>
      <c r="I137" s="46" t="s">
        <v>3</v>
      </c>
      <c r="J137" s="45"/>
      <c r="K137" s="45"/>
      <c r="L137" s="189"/>
      <c r="M137" s="43">
        <v>5</v>
      </c>
      <c r="N137" s="41">
        <f t="shared" si="38"/>
        <v>3</v>
      </c>
      <c r="O137" s="40">
        <f t="shared" si="39"/>
        <v>0.3</v>
      </c>
      <c r="P137" s="39">
        <f t="shared" si="41"/>
        <v>12</v>
      </c>
      <c r="Q137" s="42">
        <v>20</v>
      </c>
      <c r="R137" s="41">
        <v>60</v>
      </c>
      <c r="S137" s="40">
        <v>6</v>
      </c>
      <c r="T137" s="41">
        <v>240</v>
      </c>
      <c r="U137" s="88" t="s">
        <v>33</v>
      </c>
      <c r="V137" s="332">
        <f t="shared" si="40"/>
        <v>25</v>
      </c>
      <c r="W137" s="151">
        <f t="shared" si="48"/>
        <v>1500</v>
      </c>
      <c r="X137" s="152">
        <f t="shared" si="43"/>
        <v>150</v>
      </c>
      <c r="Y137" s="337">
        <f t="shared" si="49"/>
        <v>6000</v>
      </c>
      <c r="Z137" s="333">
        <f t="shared" si="52"/>
        <v>929.47</v>
      </c>
      <c r="AA137" s="274">
        <f t="shared" si="50"/>
        <v>1133.95</v>
      </c>
      <c r="AB137" s="32">
        <f t="shared" si="45"/>
        <v>9294.7000000000007</v>
      </c>
      <c r="AC137" s="31">
        <f t="shared" si="51"/>
        <v>11339.53</v>
      </c>
      <c r="AD137" s="77"/>
      <c r="AE137" s="47" t="s">
        <v>265</v>
      </c>
      <c r="AF137" s="50" t="s">
        <v>1232</v>
      </c>
      <c r="AG137" s="47">
        <v>40</v>
      </c>
      <c r="AH137" s="30">
        <v>9294.7000000000007</v>
      </c>
      <c r="AI137" s="30">
        <f t="shared" si="35"/>
        <v>929.47</v>
      </c>
      <c r="AJ137" s="302"/>
      <c r="AK137" s="503"/>
    </row>
    <row r="138" spans="1:37" ht="18" customHeight="1" x14ac:dyDescent="0.25">
      <c r="A138" s="54" t="s">
        <v>95</v>
      </c>
      <c r="B138" s="51" t="s">
        <v>99</v>
      </c>
      <c r="C138" s="52">
        <v>1000</v>
      </c>
      <c r="D138" s="52">
        <v>600</v>
      </c>
      <c r="E138" s="52">
        <v>50</v>
      </c>
      <c r="F138" s="328" t="s">
        <v>1147</v>
      </c>
      <c r="G138" s="49" t="s">
        <v>1123</v>
      </c>
      <c r="H138" s="165" t="s">
        <v>1171</v>
      </c>
      <c r="I138" s="46" t="s">
        <v>3</v>
      </c>
      <c r="J138" s="45" t="s">
        <v>3</v>
      </c>
      <c r="K138" s="45" t="s">
        <v>3</v>
      </c>
      <c r="L138" s="189" t="s">
        <v>3</v>
      </c>
      <c r="M138" s="43">
        <v>8</v>
      </c>
      <c r="N138" s="41">
        <f t="shared" si="38"/>
        <v>4.8</v>
      </c>
      <c r="O138" s="40">
        <f t="shared" si="39"/>
        <v>0.24</v>
      </c>
      <c r="P138" s="39">
        <f t="shared" si="41"/>
        <v>14.399999999999999</v>
      </c>
      <c r="Q138" s="42">
        <v>24</v>
      </c>
      <c r="R138" s="41">
        <v>115.2</v>
      </c>
      <c r="S138" s="40">
        <v>5.76</v>
      </c>
      <c r="T138" s="41">
        <v>345.6</v>
      </c>
      <c r="U138" s="88" t="s">
        <v>33</v>
      </c>
      <c r="V138" s="332">
        <f t="shared" si="40"/>
        <v>18</v>
      </c>
      <c r="W138" s="151">
        <f t="shared" si="48"/>
        <v>2073.6</v>
      </c>
      <c r="X138" s="152">
        <f t="shared" si="43"/>
        <v>103.67999999999999</v>
      </c>
      <c r="Y138" s="337">
        <f>IF($H138="пал.",$V138*T138)</f>
        <v>6220.8</v>
      </c>
      <c r="Z138" s="333">
        <f t="shared" si="52"/>
        <v>537.59</v>
      </c>
      <c r="AA138" s="274">
        <f t="shared" si="50"/>
        <v>655.86</v>
      </c>
      <c r="AB138" s="32">
        <f t="shared" si="45"/>
        <v>10751.7</v>
      </c>
      <c r="AC138" s="31">
        <f t="shared" si="51"/>
        <v>13117.07</v>
      </c>
      <c r="AD138" s="77"/>
      <c r="AE138" s="47" t="s">
        <v>265</v>
      </c>
      <c r="AF138" s="50" t="s">
        <v>1233</v>
      </c>
      <c r="AG138" s="47">
        <v>60</v>
      </c>
      <c r="AH138" s="30">
        <v>10751.7</v>
      </c>
      <c r="AI138" s="30">
        <f t="shared" si="35"/>
        <v>537.59</v>
      </c>
      <c r="AJ138" s="302"/>
      <c r="AK138" s="503"/>
    </row>
    <row r="139" spans="1:37" ht="18" customHeight="1" x14ac:dyDescent="0.25">
      <c r="A139" s="54" t="s">
        <v>95</v>
      </c>
      <c r="B139" s="53" t="s">
        <v>99</v>
      </c>
      <c r="C139" s="55">
        <v>1000</v>
      </c>
      <c r="D139" s="55">
        <v>600</v>
      </c>
      <c r="E139" s="52">
        <v>100</v>
      </c>
      <c r="F139" s="328" t="s">
        <v>1148</v>
      </c>
      <c r="G139" s="49" t="s">
        <v>1124</v>
      </c>
      <c r="H139" s="165" t="s">
        <v>1171</v>
      </c>
      <c r="I139" s="46" t="s">
        <v>3</v>
      </c>
      <c r="J139" s="45" t="s">
        <v>3</v>
      </c>
      <c r="K139" s="45" t="s">
        <v>3</v>
      </c>
      <c r="L139" s="189" t="s">
        <v>3</v>
      </c>
      <c r="M139" s="43">
        <v>4</v>
      </c>
      <c r="N139" s="41">
        <f t="shared" si="38"/>
        <v>2.4</v>
      </c>
      <c r="O139" s="40">
        <f t="shared" si="39"/>
        <v>0.24</v>
      </c>
      <c r="P139" s="39">
        <f t="shared" si="41"/>
        <v>14.399999999999999</v>
      </c>
      <c r="Q139" s="42">
        <v>24</v>
      </c>
      <c r="R139" s="41">
        <v>57.6</v>
      </c>
      <c r="S139" s="40">
        <v>5.76</v>
      </c>
      <c r="T139" s="41">
        <v>345.6</v>
      </c>
      <c r="U139" s="88" t="s">
        <v>33</v>
      </c>
      <c r="V139" s="332">
        <f t="shared" si="40"/>
        <v>18</v>
      </c>
      <c r="W139" s="151">
        <f t="shared" si="48"/>
        <v>1036.8</v>
      </c>
      <c r="X139" s="152">
        <f t="shared" si="43"/>
        <v>103.67999999999999</v>
      </c>
      <c r="Y139" s="337">
        <f t="shared" ref="Y139:Y148" si="53">IF($H139="пал.",$V139*T139)</f>
        <v>6220.8</v>
      </c>
      <c r="Z139" s="333">
        <f t="shared" si="52"/>
        <v>1075.17</v>
      </c>
      <c r="AA139" s="274">
        <f t="shared" si="50"/>
        <v>1311.71</v>
      </c>
      <c r="AB139" s="32">
        <f t="shared" si="45"/>
        <v>10751.7</v>
      </c>
      <c r="AC139" s="31">
        <f t="shared" si="51"/>
        <v>13117.07</v>
      </c>
      <c r="AD139" s="77"/>
      <c r="AE139" s="47" t="s">
        <v>265</v>
      </c>
      <c r="AF139" s="50" t="s">
        <v>1234</v>
      </c>
      <c r="AG139" s="47">
        <v>60</v>
      </c>
      <c r="AH139" s="30">
        <v>10751.7</v>
      </c>
      <c r="AI139" s="30">
        <f t="shared" si="35"/>
        <v>1075.17</v>
      </c>
      <c r="AJ139" s="302"/>
      <c r="AK139" s="503"/>
    </row>
    <row r="140" spans="1:37" ht="18" customHeight="1" x14ac:dyDescent="0.25">
      <c r="A140" s="54" t="s">
        <v>95</v>
      </c>
      <c r="B140" s="53" t="s">
        <v>99</v>
      </c>
      <c r="C140" s="55">
        <v>1000</v>
      </c>
      <c r="D140" s="55">
        <v>600</v>
      </c>
      <c r="E140" s="52">
        <v>150</v>
      </c>
      <c r="F140" s="328" t="s">
        <v>1149</v>
      </c>
      <c r="G140" s="49" t="s">
        <v>1125</v>
      </c>
      <c r="H140" s="165" t="s">
        <v>1171</v>
      </c>
      <c r="I140" s="46" t="s">
        <v>3</v>
      </c>
      <c r="J140" s="45" t="s">
        <v>3</v>
      </c>
      <c r="K140" s="45" t="s">
        <v>3</v>
      </c>
      <c r="L140" s="189" t="s">
        <v>3</v>
      </c>
      <c r="M140" s="43">
        <v>4</v>
      </c>
      <c r="N140" s="41">
        <f t="shared" si="38"/>
        <v>2.4</v>
      </c>
      <c r="O140" s="40">
        <f t="shared" si="39"/>
        <v>0.36</v>
      </c>
      <c r="P140" s="39">
        <f t="shared" si="41"/>
        <v>21.599999999999998</v>
      </c>
      <c r="Q140" s="42">
        <v>16</v>
      </c>
      <c r="R140" s="41">
        <v>38.4</v>
      </c>
      <c r="S140" s="40">
        <v>5.76</v>
      </c>
      <c r="T140" s="41">
        <v>345.6</v>
      </c>
      <c r="U140" s="88" t="s">
        <v>33</v>
      </c>
      <c r="V140" s="332">
        <f t="shared" si="40"/>
        <v>18</v>
      </c>
      <c r="W140" s="151">
        <f t="shared" si="48"/>
        <v>691.19999999999993</v>
      </c>
      <c r="X140" s="152">
        <f t="shared" si="43"/>
        <v>103.67999999999999</v>
      </c>
      <c r="Y140" s="337">
        <f t="shared" si="53"/>
        <v>6220.8</v>
      </c>
      <c r="Z140" s="333">
        <f t="shared" si="52"/>
        <v>1612.76</v>
      </c>
      <c r="AA140" s="274">
        <f t="shared" si="50"/>
        <v>1967.57</v>
      </c>
      <c r="AB140" s="32">
        <f t="shared" si="45"/>
        <v>10751.7</v>
      </c>
      <c r="AC140" s="31">
        <f t="shared" si="51"/>
        <v>13117.07</v>
      </c>
      <c r="AD140" s="77"/>
      <c r="AE140" s="47" t="s">
        <v>265</v>
      </c>
      <c r="AF140" s="50" t="s">
        <v>1235</v>
      </c>
      <c r="AG140" s="47">
        <v>60</v>
      </c>
      <c r="AH140" s="30">
        <v>10751.7</v>
      </c>
      <c r="AI140" s="30">
        <f t="shared" ref="AI140:AI165" si="54">Z140</f>
        <v>1612.76</v>
      </c>
      <c r="AJ140" s="302"/>
      <c r="AK140" s="503"/>
    </row>
    <row r="141" spans="1:37" ht="18" customHeight="1" x14ac:dyDescent="0.25">
      <c r="A141" s="54" t="s">
        <v>95</v>
      </c>
      <c r="B141" s="51" t="s">
        <v>1205</v>
      </c>
      <c r="C141" s="52">
        <v>1000</v>
      </c>
      <c r="D141" s="52">
        <v>600</v>
      </c>
      <c r="E141" s="52">
        <v>50</v>
      </c>
      <c r="F141" s="328" t="s">
        <v>1150</v>
      </c>
      <c r="G141" s="49" t="s">
        <v>1175</v>
      </c>
      <c r="H141" s="165" t="s">
        <v>1171</v>
      </c>
      <c r="I141" s="46" t="s">
        <v>3</v>
      </c>
      <c r="J141" s="45"/>
      <c r="K141" s="45"/>
      <c r="L141" s="189"/>
      <c r="M141" s="43">
        <v>8</v>
      </c>
      <c r="N141" s="41">
        <f t="shared" si="38"/>
        <v>4.8</v>
      </c>
      <c r="O141" s="40">
        <f t="shared" si="39"/>
        <v>0.24</v>
      </c>
      <c r="P141" s="39">
        <f t="shared" si="41"/>
        <v>14.399999999999999</v>
      </c>
      <c r="Q141" s="42">
        <v>24</v>
      </c>
      <c r="R141" s="41">
        <v>115.2</v>
      </c>
      <c r="S141" s="40">
        <v>5.76</v>
      </c>
      <c r="T141" s="41">
        <v>345.6</v>
      </c>
      <c r="U141" s="88" t="s">
        <v>33</v>
      </c>
      <c r="V141" s="332">
        <f t="shared" si="40"/>
        <v>18</v>
      </c>
      <c r="W141" s="151">
        <f t="shared" si="48"/>
        <v>2073.6</v>
      </c>
      <c r="X141" s="152">
        <f t="shared" si="43"/>
        <v>103.67999999999999</v>
      </c>
      <c r="Y141" s="337">
        <f t="shared" si="53"/>
        <v>6220.8</v>
      </c>
      <c r="Z141" s="333">
        <f t="shared" si="52"/>
        <v>639.75</v>
      </c>
      <c r="AA141" s="274">
        <f t="shared" si="50"/>
        <v>780.5</v>
      </c>
      <c r="AB141" s="32">
        <f t="shared" si="45"/>
        <v>12794.9</v>
      </c>
      <c r="AC141" s="31">
        <f t="shared" si="51"/>
        <v>15609.78</v>
      </c>
      <c r="AD141" s="77"/>
      <c r="AE141" s="47" t="s">
        <v>265</v>
      </c>
      <c r="AF141" s="50" t="s">
        <v>1236</v>
      </c>
      <c r="AG141" s="47">
        <v>60</v>
      </c>
      <c r="AH141" s="30">
        <v>12794.9</v>
      </c>
      <c r="AI141" s="30">
        <f t="shared" si="54"/>
        <v>639.75</v>
      </c>
      <c r="AJ141" s="302"/>
      <c r="AK141" s="503"/>
    </row>
    <row r="142" spans="1:37" ht="18" customHeight="1" x14ac:dyDescent="0.25">
      <c r="A142" s="54" t="s">
        <v>95</v>
      </c>
      <c r="B142" s="53" t="s">
        <v>1205</v>
      </c>
      <c r="C142" s="55">
        <v>1000</v>
      </c>
      <c r="D142" s="55">
        <v>600</v>
      </c>
      <c r="E142" s="52">
        <v>100</v>
      </c>
      <c r="F142" s="328" t="s">
        <v>1151</v>
      </c>
      <c r="G142" s="49" t="s">
        <v>1190</v>
      </c>
      <c r="H142" s="165" t="s">
        <v>1171</v>
      </c>
      <c r="I142" s="46" t="s">
        <v>3</v>
      </c>
      <c r="J142" s="45"/>
      <c r="K142" s="45"/>
      <c r="L142" s="189"/>
      <c r="M142" s="43">
        <v>4</v>
      </c>
      <c r="N142" s="41">
        <f t="shared" si="38"/>
        <v>2.4</v>
      </c>
      <c r="O142" s="40">
        <f t="shared" si="39"/>
        <v>0.24</v>
      </c>
      <c r="P142" s="39">
        <f t="shared" si="41"/>
        <v>14.399999999999999</v>
      </c>
      <c r="Q142" s="42">
        <v>24</v>
      </c>
      <c r="R142" s="41">
        <v>57.6</v>
      </c>
      <c r="S142" s="40">
        <v>5.76</v>
      </c>
      <c r="T142" s="41">
        <v>345.6</v>
      </c>
      <c r="U142" s="88" t="s">
        <v>33</v>
      </c>
      <c r="V142" s="332">
        <f t="shared" si="40"/>
        <v>18</v>
      </c>
      <c r="W142" s="151">
        <f t="shared" si="48"/>
        <v>1036.8</v>
      </c>
      <c r="X142" s="152">
        <f t="shared" si="43"/>
        <v>103.67999999999999</v>
      </c>
      <c r="Y142" s="337">
        <f t="shared" si="53"/>
        <v>6220.8</v>
      </c>
      <c r="Z142" s="333">
        <f t="shared" si="52"/>
        <v>1177.33</v>
      </c>
      <c r="AA142" s="274">
        <f t="shared" si="50"/>
        <v>1436.34</v>
      </c>
      <c r="AB142" s="32">
        <f t="shared" si="45"/>
        <v>11773.3</v>
      </c>
      <c r="AC142" s="31">
        <f t="shared" si="51"/>
        <v>14363.43</v>
      </c>
      <c r="AD142" s="77"/>
      <c r="AE142" s="47" t="s">
        <v>265</v>
      </c>
      <c r="AF142" s="50" t="s">
        <v>1237</v>
      </c>
      <c r="AG142" s="47">
        <v>60</v>
      </c>
      <c r="AH142" s="30">
        <v>11773.3</v>
      </c>
      <c r="AI142" s="30">
        <f t="shared" si="54"/>
        <v>1177.33</v>
      </c>
      <c r="AJ142" s="302"/>
      <c r="AK142" s="503"/>
    </row>
    <row r="143" spans="1:37" ht="18" customHeight="1" x14ac:dyDescent="0.25">
      <c r="A143" s="54" t="s">
        <v>95</v>
      </c>
      <c r="B143" s="51" t="s">
        <v>101</v>
      </c>
      <c r="C143" s="52">
        <v>1000</v>
      </c>
      <c r="D143" s="52">
        <v>600</v>
      </c>
      <c r="E143" s="52">
        <v>50</v>
      </c>
      <c r="F143" s="328" t="s">
        <v>1152</v>
      </c>
      <c r="G143" s="49" t="s">
        <v>1126</v>
      </c>
      <c r="H143" s="165" t="s">
        <v>1171</v>
      </c>
      <c r="I143" s="46" t="s">
        <v>3</v>
      </c>
      <c r="J143" s="45" t="s">
        <v>3</v>
      </c>
      <c r="K143" s="45" t="s">
        <v>3</v>
      </c>
      <c r="L143" s="189" t="s">
        <v>3</v>
      </c>
      <c r="M143" s="43">
        <v>8</v>
      </c>
      <c r="N143" s="41">
        <f t="shared" si="38"/>
        <v>4.8</v>
      </c>
      <c r="O143" s="40">
        <f t="shared" si="39"/>
        <v>0.24</v>
      </c>
      <c r="P143" s="39">
        <f t="shared" si="41"/>
        <v>21.599999999999998</v>
      </c>
      <c r="Q143" s="42">
        <v>24</v>
      </c>
      <c r="R143" s="41">
        <v>115.2</v>
      </c>
      <c r="S143" s="40">
        <v>5.76</v>
      </c>
      <c r="T143" s="41">
        <v>518.4</v>
      </c>
      <c r="U143" s="90" t="s">
        <v>34</v>
      </c>
      <c r="V143" s="332">
        <f t="shared" si="40"/>
        <v>9</v>
      </c>
      <c r="W143" s="151">
        <f t="shared" si="48"/>
        <v>1036.8</v>
      </c>
      <c r="X143" s="152">
        <f t="shared" si="43"/>
        <v>51.839999999999996</v>
      </c>
      <c r="Y143" s="337">
        <f t="shared" si="53"/>
        <v>4665.5999999999995</v>
      </c>
      <c r="Z143" s="333">
        <f t="shared" si="52"/>
        <v>746.93</v>
      </c>
      <c r="AA143" s="274">
        <f t="shared" si="50"/>
        <v>911.25</v>
      </c>
      <c r="AB143" s="32">
        <f t="shared" si="45"/>
        <v>14938.5</v>
      </c>
      <c r="AC143" s="31">
        <f t="shared" si="51"/>
        <v>18224.97</v>
      </c>
      <c r="AD143" s="77"/>
      <c r="AE143" s="47" t="s">
        <v>265</v>
      </c>
      <c r="AF143" s="50" t="s">
        <v>1238</v>
      </c>
      <c r="AG143" s="47">
        <v>90</v>
      </c>
      <c r="AH143" s="30">
        <v>14938.5</v>
      </c>
      <c r="AI143" s="30">
        <f t="shared" si="54"/>
        <v>746.93</v>
      </c>
      <c r="AJ143" s="302"/>
      <c r="AK143" s="503"/>
    </row>
    <row r="144" spans="1:37" ht="18" customHeight="1" x14ac:dyDescent="0.25">
      <c r="A144" s="54" t="s">
        <v>95</v>
      </c>
      <c r="B144" s="53" t="s">
        <v>101</v>
      </c>
      <c r="C144" s="55">
        <v>1000</v>
      </c>
      <c r="D144" s="55">
        <v>600</v>
      </c>
      <c r="E144" s="52">
        <v>100</v>
      </c>
      <c r="F144" s="328" t="s">
        <v>1153</v>
      </c>
      <c r="G144" s="49" t="s">
        <v>1127</v>
      </c>
      <c r="H144" s="165" t="s">
        <v>1171</v>
      </c>
      <c r="I144" s="46" t="s">
        <v>3</v>
      </c>
      <c r="J144" s="45" t="s">
        <v>3</v>
      </c>
      <c r="K144" s="45" t="s">
        <v>3</v>
      </c>
      <c r="L144" s="189" t="s">
        <v>3</v>
      </c>
      <c r="M144" s="43">
        <v>4</v>
      </c>
      <c r="N144" s="41">
        <f t="shared" si="38"/>
        <v>2.4</v>
      </c>
      <c r="O144" s="40">
        <f t="shared" si="39"/>
        <v>0.24</v>
      </c>
      <c r="P144" s="39">
        <f t="shared" si="41"/>
        <v>21.599999999999998</v>
      </c>
      <c r="Q144" s="42">
        <v>24</v>
      </c>
      <c r="R144" s="41">
        <v>57.6</v>
      </c>
      <c r="S144" s="40">
        <v>5.76</v>
      </c>
      <c r="T144" s="41">
        <v>518.4</v>
      </c>
      <c r="U144" s="90" t="s">
        <v>34</v>
      </c>
      <c r="V144" s="332">
        <f t="shared" si="40"/>
        <v>9</v>
      </c>
      <c r="W144" s="151">
        <f t="shared" si="48"/>
        <v>518.4</v>
      </c>
      <c r="X144" s="152">
        <f t="shared" si="43"/>
        <v>51.839999999999996</v>
      </c>
      <c r="Y144" s="337">
        <f t="shared" si="53"/>
        <v>4665.5999999999995</v>
      </c>
      <c r="Z144" s="333">
        <f t="shared" si="52"/>
        <v>1493.85</v>
      </c>
      <c r="AA144" s="274">
        <f t="shared" si="50"/>
        <v>1822.5</v>
      </c>
      <c r="AB144" s="32">
        <f t="shared" si="45"/>
        <v>14938.5</v>
      </c>
      <c r="AC144" s="31">
        <f t="shared" si="51"/>
        <v>18224.97</v>
      </c>
      <c r="AD144" s="77"/>
      <c r="AE144" s="47" t="s">
        <v>265</v>
      </c>
      <c r="AF144" s="50" t="s">
        <v>1239</v>
      </c>
      <c r="AG144" s="47">
        <v>90</v>
      </c>
      <c r="AH144" s="30">
        <v>14938.5</v>
      </c>
      <c r="AI144" s="30">
        <f t="shared" si="54"/>
        <v>1493.85</v>
      </c>
      <c r="AJ144" s="302"/>
      <c r="AK144" s="503"/>
    </row>
    <row r="145" spans="1:37" ht="18" customHeight="1" x14ac:dyDescent="0.25">
      <c r="A145" s="54" t="s">
        <v>95</v>
      </c>
      <c r="B145" s="53" t="s">
        <v>101</v>
      </c>
      <c r="C145" s="55">
        <v>1000</v>
      </c>
      <c r="D145" s="55">
        <v>600</v>
      </c>
      <c r="E145" s="52">
        <v>150</v>
      </c>
      <c r="F145" s="328" t="s">
        <v>1154</v>
      </c>
      <c r="G145" s="49" t="s">
        <v>1128</v>
      </c>
      <c r="H145" s="165" t="s">
        <v>1171</v>
      </c>
      <c r="I145" s="46" t="s">
        <v>3</v>
      </c>
      <c r="J145" s="45" t="s">
        <v>3</v>
      </c>
      <c r="K145" s="45"/>
      <c r="L145" s="189" t="s">
        <v>3</v>
      </c>
      <c r="M145" s="43">
        <v>2</v>
      </c>
      <c r="N145" s="41">
        <f t="shared" si="38"/>
        <v>1.2</v>
      </c>
      <c r="O145" s="40">
        <f t="shared" si="39"/>
        <v>0.18</v>
      </c>
      <c r="P145" s="39">
        <f t="shared" si="41"/>
        <v>16.2</v>
      </c>
      <c r="Q145" s="42">
        <v>32</v>
      </c>
      <c r="R145" s="41">
        <v>38.4</v>
      </c>
      <c r="S145" s="40">
        <v>5.76</v>
      </c>
      <c r="T145" s="41">
        <v>518.4</v>
      </c>
      <c r="U145" s="88" t="s">
        <v>33</v>
      </c>
      <c r="V145" s="332">
        <f t="shared" si="40"/>
        <v>12</v>
      </c>
      <c r="W145" s="151">
        <f t="shared" si="48"/>
        <v>460.79999999999995</v>
      </c>
      <c r="X145" s="152">
        <f t="shared" si="43"/>
        <v>69.12</v>
      </c>
      <c r="Y145" s="337">
        <f t="shared" si="53"/>
        <v>6220.7999999999993</v>
      </c>
      <c r="Z145" s="333">
        <f t="shared" si="52"/>
        <v>2240.7800000000002</v>
      </c>
      <c r="AA145" s="274">
        <f t="shared" si="50"/>
        <v>2733.75</v>
      </c>
      <c r="AB145" s="32">
        <f t="shared" si="45"/>
        <v>14938.5</v>
      </c>
      <c r="AC145" s="31">
        <f t="shared" si="51"/>
        <v>18224.97</v>
      </c>
      <c r="AD145" s="77"/>
      <c r="AE145" s="47" t="s">
        <v>265</v>
      </c>
      <c r="AF145" s="50" t="s">
        <v>1240</v>
      </c>
      <c r="AG145" s="47">
        <v>90</v>
      </c>
      <c r="AH145" s="30">
        <v>14938.5</v>
      </c>
      <c r="AI145" s="30">
        <f t="shared" si="54"/>
        <v>2240.7800000000002</v>
      </c>
      <c r="AJ145" s="302"/>
      <c r="AK145" s="503"/>
    </row>
    <row r="146" spans="1:37" ht="18" customHeight="1" x14ac:dyDescent="0.25">
      <c r="A146" s="54" t="s">
        <v>95</v>
      </c>
      <c r="B146" s="51" t="s">
        <v>1204</v>
      </c>
      <c r="C146" s="52">
        <v>1000</v>
      </c>
      <c r="D146" s="52">
        <v>600</v>
      </c>
      <c r="E146" s="52">
        <v>50</v>
      </c>
      <c r="F146" s="328" t="s">
        <v>1155</v>
      </c>
      <c r="G146" s="49" t="s">
        <v>1189</v>
      </c>
      <c r="H146" s="165" t="s">
        <v>1171</v>
      </c>
      <c r="I146" s="46" t="s">
        <v>3</v>
      </c>
      <c r="J146" s="45"/>
      <c r="K146" s="45"/>
      <c r="L146" s="189"/>
      <c r="M146" s="43">
        <v>8</v>
      </c>
      <c r="N146" s="41">
        <f t="shared" si="38"/>
        <v>4.8</v>
      </c>
      <c r="O146" s="40">
        <f t="shared" si="39"/>
        <v>0.24</v>
      </c>
      <c r="P146" s="39">
        <f t="shared" si="41"/>
        <v>21.599999999999998</v>
      </c>
      <c r="Q146" s="42">
        <v>24</v>
      </c>
      <c r="R146" s="41">
        <v>115.2</v>
      </c>
      <c r="S146" s="40">
        <v>5.76</v>
      </c>
      <c r="T146" s="41">
        <v>518.4</v>
      </c>
      <c r="U146" s="88" t="s">
        <v>33</v>
      </c>
      <c r="V146" s="332">
        <f t="shared" si="40"/>
        <v>12</v>
      </c>
      <c r="W146" s="151">
        <f t="shared" si="48"/>
        <v>1382.4</v>
      </c>
      <c r="X146" s="152">
        <f t="shared" si="43"/>
        <v>69.12</v>
      </c>
      <c r="Y146" s="337">
        <f t="shared" si="53"/>
        <v>6220.7999999999993</v>
      </c>
      <c r="Z146" s="333">
        <f t="shared" si="52"/>
        <v>849.09</v>
      </c>
      <c r="AA146" s="274">
        <f t="shared" si="50"/>
        <v>1035.8900000000001</v>
      </c>
      <c r="AB146" s="32">
        <f t="shared" si="45"/>
        <v>16981.7</v>
      </c>
      <c r="AC146" s="31">
        <f t="shared" si="51"/>
        <v>20717.669999999998</v>
      </c>
      <c r="AD146" s="77"/>
      <c r="AE146" s="47" t="s">
        <v>265</v>
      </c>
      <c r="AF146" s="50" t="s">
        <v>1241</v>
      </c>
      <c r="AG146" s="47">
        <v>90</v>
      </c>
      <c r="AH146" s="30">
        <v>16981.7</v>
      </c>
      <c r="AI146" s="30">
        <f t="shared" si="54"/>
        <v>849.09</v>
      </c>
      <c r="AJ146" s="302"/>
      <c r="AK146" s="503"/>
    </row>
    <row r="147" spans="1:37" ht="18" customHeight="1" x14ac:dyDescent="0.25">
      <c r="A147" s="54" t="s">
        <v>95</v>
      </c>
      <c r="B147" s="53" t="s">
        <v>1204</v>
      </c>
      <c r="C147" s="55">
        <v>1000</v>
      </c>
      <c r="D147" s="55">
        <v>600</v>
      </c>
      <c r="E147" s="52">
        <v>100</v>
      </c>
      <c r="F147" s="328" t="s">
        <v>1156</v>
      </c>
      <c r="G147" s="49" t="s">
        <v>1188</v>
      </c>
      <c r="H147" s="165" t="s">
        <v>1171</v>
      </c>
      <c r="I147" s="46" t="s">
        <v>3</v>
      </c>
      <c r="J147" s="45"/>
      <c r="K147" s="45"/>
      <c r="L147" s="189"/>
      <c r="M147" s="43">
        <v>4</v>
      </c>
      <c r="N147" s="41">
        <f t="shared" si="38"/>
        <v>2.4</v>
      </c>
      <c r="O147" s="40">
        <f t="shared" si="39"/>
        <v>0.24</v>
      </c>
      <c r="P147" s="39">
        <f t="shared" si="41"/>
        <v>21.599999999999998</v>
      </c>
      <c r="Q147" s="42">
        <v>24</v>
      </c>
      <c r="R147" s="41">
        <v>57.6</v>
      </c>
      <c r="S147" s="40">
        <v>5.76</v>
      </c>
      <c r="T147" s="41">
        <v>518.4</v>
      </c>
      <c r="U147" s="88" t="s">
        <v>33</v>
      </c>
      <c r="V147" s="332">
        <f t="shared" si="40"/>
        <v>12</v>
      </c>
      <c r="W147" s="151">
        <f t="shared" si="48"/>
        <v>691.2</v>
      </c>
      <c r="X147" s="152">
        <f t="shared" si="43"/>
        <v>69.12</v>
      </c>
      <c r="Y147" s="337">
        <f t="shared" si="53"/>
        <v>6220.7999999999993</v>
      </c>
      <c r="Z147" s="333">
        <f t="shared" si="52"/>
        <v>1596.01</v>
      </c>
      <c r="AA147" s="274">
        <f t="shared" si="50"/>
        <v>1947.13</v>
      </c>
      <c r="AB147" s="32">
        <f t="shared" si="45"/>
        <v>15960.1</v>
      </c>
      <c r="AC147" s="31">
        <f t="shared" si="51"/>
        <v>19471.32</v>
      </c>
      <c r="AD147" s="77"/>
      <c r="AE147" s="47" t="s">
        <v>265</v>
      </c>
      <c r="AF147" s="50" t="s">
        <v>1242</v>
      </c>
      <c r="AG147" s="47">
        <v>90</v>
      </c>
      <c r="AH147" s="30">
        <v>15960.1</v>
      </c>
      <c r="AI147" s="30">
        <f t="shared" si="54"/>
        <v>1596.01</v>
      </c>
      <c r="AJ147" s="302"/>
      <c r="AK147" s="503"/>
    </row>
    <row r="148" spans="1:37" ht="18" customHeight="1" x14ac:dyDescent="0.25">
      <c r="A148" s="54" t="s">
        <v>95</v>
      </c>
      <c r="B148" s="53" t="s">
        <v>1204</v>
      </c>
      <c r="C148" s="55">
        <v>1000</v>
      </c>
      <c r="D148" s="55">
        <v>600</v>
      </c>
      <c r="E148" s="52">
        <v>150</v>
      </c>
      <c r="F148" s="328" t="s">
        <v>1254</v>
      </c>
      <c r="G148" s="49" t="s">
        <v>1187</v>
      </c>
      <c r="H148" s="165" t="s">
        <v>1171</v>
      </c>
      <c r="I148" s="46" t="s">
        <v>3</v>
      </c>
      <c r="J148" s="45"/>
      <c r="K148" s="45"/>
      <c r="L148" s="189"/>
      <c r="M148" s="43">
        <v>2</v>
      </c>
      <c r="N148" s="41">
        <f t="shared" si="38"/>
        <v>1.2</v>
      </c>
      <c r="O148" s="40">
        <f t="shared" si="39"/>
        <v>0.18</v>
      </c>
      <c r="P148" s="39">
        <f t="shared" si="41"/>
        <v>16.2</v>
      </c>
      <c r="Q148" s="42">
        <v>32</v>
      </c>
      <c r="R148" s="41">
        <v>38.4</v>
      </c>
      <c r="S148" s="40">
        <v>5.76</v>
      </c>
      <c r="T148" s="41">
        <v>518.4</v>
      </c>
      <c r="U148" s="88" t="s">
        <v>33</v>
      </c>
      <c r="V148" s="332">
        <f t="shared" si="40"/>
        <v>12</v>
      </c>
      <c r="W148" s="151">
        <f t="shared" si="48"/>
        <v>460.79999999999995</v>
      </c>
      <c r="X148" s="152">
        <f t="shared" si="43"/>
        <v>69.12</v>
      </c>
      <c r="Y148" s="337">
        <f t="shared" si="53"/>
        <v>6220.7999999999993</v>
      </c>
      <c r="Z148" s="333">
        <f t="shared" si="52"/>
        <v>2342.9299999999998</v>
      </c>
      <c r="AA148" s="274">
        <f t="shared" si="50"/>
        <v>2858.37</v>
      </c>
      <c r="AB148" s="32">
        <f t="shared" si="45"/>
        <v>15619.5</v>
      </c>
      <c r="AC148" s="31">
        <f t="shared" si="51"/>
        <v>19055.79</v>
      </c>
      <c r="AD148" s="77"/>
      <c r="AE148" s="47" t="s">
        <v>265</v>
      </c>
      <c r="AF148" s="50" t="s">
        <v>1255</v>
      </c>
      <c r="AG148" s="47">
        <v>90</v>
      </c>
      <c r="AH148" s="30">
        <v>15619.5</v>
      </c>
      <c r="AI148" s="30">
        <f t="shared" si="54"/>
        <v>2342.9299999999998</v>
      </c>
      <c r="AJ148" s="302"/>
      <c r="AK148" s="503"/>
    </row>
    <row r="149" spans="1:37" ht="18" customHeight="1" x14ac:dyDescent="0.25">
      <c r="A149" s="54" t="s">
        <v>95</v>
      </c>
      <c r="B149" s="51" t="s">
        <v>103</v>
      </c>
      <c r="C149" s="52">
        <v>1000</v>
      </c>
      <c r="D149" s="52">
        <v>600</v>
      </c>
      <c r="E149" s="52">
        <v>50</v>
      </c>
      <c r="F149" s="328" t="s">
        <v>1157</v>
      </c>
      <c r="G149" s="49" t="s">
        <v>1129</v>
      </c>
      <c r="H149" s="165" t="s">
        <v>1171</v>
      </c>
      <c r="I149" s="46" t="s">
        <v>3</v>
      </c>
      <c r="J149" s="45" t="s">
        <v>3</v>
      </c>
      <c r="K149" s="45" t="s">
        <v>3</v>
      </c>
      <c r="L149" s="189" t="s">
        <v>3</v>
      </c>
      <c r="M149" s="43">
        <v>6</v>
      </c>
      <c r="N149" s="41">
        <f t="shared" si="38"/>
        <v>3.6</v>
      </c>
      <c r="O149" s="40">
        <f t="shared" si="39"/>
        <v>0.18</v>
      </c>
      <c r="P149" s="39">
        <f t="shared" si="41"/>
        <v>19.8</v>
      </c>
      <c r="Q149" s="42">
        <v>32</v>
      </c>
      <c r="R149" s="41">
        <v>115.2</v>
      </c>
      <c r="S149" s="40">
        <v>5.76</v>
      </c>
      <c r="T149" s="41">
        <v>633.6</v>
      </c>
      <c r="U149" s="90" t="s">
        <v>34</v>
      </c>
      <c r="V149" s="332">
        <f t="shared" si="40"/>
        <v>8</v>
      </c>
      <c r="W149" s="151">
        <f t="shared" si="48"/>
        <v>921.6</v>
      </c>
      <c r="X149" s="152">
        <f t="shared" si="43"/>
        <v>46.08</v>
      </c>
      <c r="Y149" s="337">
        <f>IF($H149="пал.",$V149*T149)</f>
        <v>5068.8</v>
      </c>
      <c r="Z149" s="333">
        <f t="shared" si="52"/>
        <v>967.21</v>
      </c>
      <c r="AA149" s="274">
        <f t="shared" si="50"/>
        <v>1180</v>
      </c>
      <c r="AB149" s="32">
        <f t="shared" si="45"/>
        <v>19344.099999999999</v>
      </c>
      <c r="AC149" s="31">
        <f t="shared" si="51"/>
        <v>23599.8</v>
      </c>
      <c r="AD149" s="77"/>
      <c r="AE149" s="47" t="s">
        <v>265</v>
      </c>
      <c r="AF149" s="50" t="s">
        <v>1243</v>
      </c>
      <c r="AG149" s="47">
        <v>110</v>
      </c>
      <c r="AH149" s="30">
        <v>19344.099999999999</v>
      </c>
      <c r="AI149" s="30">
        <f t="shared" si="54"/>
        <v>967.21</v>
      </c>
      <c r="AJ149" s="302"/>
      <c r="AK149" s="503"/>
    </row>
    <row r="150" spans="1:37" ht="18" customHeight="1" x14ac:dyDescent="0.25">
      <c r="A150" s="54" t="s">
        <v>95</v>
      </c>
      <c r="B150" s="53" t="s">
        <v>103</v>
      </c>
      <c r="C150" s="55">
        <v>1000</v>
      </c>
      <c r="D150" s="55">
        <v>600</v>
      </c>
      <c r="E150" s="52">
        <v>100</v>
      </c>
      <c r="F150" s="328" t="s">
        <v>1158</v>
      </c>
      <c r="G150" s="49" t="s">
        <v>1130</v>
      </c>
      <c r="H150" s="165" t="s">
        <v>1171</v>
      </c>
      <c r="I150" s="46" t="s">
        <v>3</v>
      </c>
      <c r="J150" s="45" t="s">
        <v>3</v>
      </c>
      <c r="K150" s="45" t="s">
        <v>3</v>
      </c>
      <c r="L150" s="189" t="s">
        <v>3</v>
      </c>
      <c r="M150" s="43">
        <v>3</v>
      </c>
      <c r="N150" s="41">
        <f t="shared" si="38"/>
        <v>1.8</v>
      </c>
      <c r="O150" s="40">
        <f t="shared" si="39"/>
        <v>0.18</v>
      </c>
      <c r="P150" s="39">
        <f t="shared" si="41"/>
        <v>19.8</v>
      </c>
      <c r="Q150" s="42">
        <v>32</v>
      </c>
      <c r="R150" s="41">
        <v>57.6</v>
      </c>
      <c r="S150" s="40">
        <v>5.76</v>
      </c>
      <c r="T150" s="41">
        <v>633.6</v>
      </c>
      <c r="U150" s="90" t="s">
        <v>34</v>
      </c>
      <c r="V150" s="332">
        <f t="shared" si="40"/>
        <v>8</v>
      </c>
      <c r="W150" s="151">
        <f t="shared" si="48"/>
        <v>460.8</v>
      </c>
      <c r="X150" s="152">
        <f t="shared" si="43"/>
        <v>46.08</v>
      </c>
      <c r="Y150" s="337">
        <f t="shared" ref="Y150:Y159" si="55">IF($H150="пал.",$V150*T150)</f>
        <v>5068.8</v>
      </c>
      <c r="Z150" s="333">
        <f t="shared" si="52"/>
        <v>1934.41</v>
      </c>
      <c r="AA150" s="274">
        <f t="shared" si="50"/>
        <v>2359.98</v>
      </c>
      <c r="AB150" s="32">
        <f t="shared" si="45"/>
        <v>19344.099999999999</v>
      </c>
      <c r="AC150" s="31">
        <f t="shared" si="51"/>
        <v>23599.8</v>
      </c>
      <c r="AD150" s="77"/>
      <c r="AE150" s="47" t="s">
        <v>265</v>
      </c>
      <c r="AF150" s="50" t="s">
        <v>1244</v>
      </c>
      <c r="AG150" s="47">
        <v>110</v>
      </c>
      <c r="AH150" s="30">
        <v>19344.099999999999</v>
      </c>
      <c r="AI150" s="30">
        <f t="shared" si="54"/>
        <v>1934.41</v>
      </c>
      <c r="AJ150" s="302"/>
      <c r="AK150" s="503"/>
    </row>
    <row r="151" spans="1:37" ht="18" customHeight="1" x14ac:dyDescent="0.25">
      <c r="A151" s="54" t="s">
        <v>95</v>
      </c>
      <c r="B151" s="53" t="s">
        <v>103</v>
      </c>
      <c r="C151" s="55">
        <v>1000</v>
      </c>
      <c r="D151" s="55">
        <v>600</v>
      </c>
      <c r="E151" s="52">
        <v>150</v>
      </c>
      <c r="F151" s="328" t="s">
        <v>1159</v>
      </c>
      <c r="G151" s="49" t="s">
        <v>1131</v>
      </c>
      <c r="H151" s="165" t="s">
        <v>1171</v>
      </c>
      <c r="I151" s="46" t="s">
        <v>3</v>
      </c>
      <c r="J151" s="45"/>
      <c r="K151" s="45" t="s">
        <v>3</v>
      </c>
      <c r="L151" s="189" t="s">
        <v>3</v>
      </c>
      <c r="M151" s="43">
        <v>2</v>
      </c>
      <c r="N151" s="41">
        <f t="shared" si="38"/>
        <v>1.2</v>
      </c>
      <c r="O151" s="40">
        <f t="shared" si="39"/>
        <v>0.18</v>
      </c>
      <c r="P151" s="39">
        <f t="shared" ref="P151:P165" si="56">O151*AG151</f>
        <v>19.8</v>
      </c>
      <c r="Q151" s="42">
        <v>32</v>
      </c>
      <c r="R151" s="41">
        <v>38.4</v>
      </c>
      <c r="S151" s="40">
        <v>5.76</v>
      </c>
      <c r="T151" s="41">
        <v>633.6</v>
      </c>
      <c r="U151" s="88" t="s">
        <v>33</v>
      </c>
      <c r="V151" s="332">
        <f t="shared" si="40"/>
        <v>10</v>
      </c>
      <c r="W151" s="151">
        <f t="shared" si="48"/>
        <v>384</v>
      </c>
      <c r="X151" s="152">
        <f t="shared" si="43"/>
        <v>57.599999999999994</v>
      </c>
      <c r="Y151" s="337">
        <f t="shared" si="55"/>
        <v>6336</v>
      </c>
      <c r="Z151" s="333">
        <f t="shared" si="52"/>
        <v>2901.62</v>
      </c>
      <c r="AA151" s="274">
        <f t="shared" si="50"/>
        <v>3539.98</v>
      </c>
      <c r="AB151" s="32">
        <f t="shared" ref="AB151:AB165" si="57">ROUND(AH151*(1-$AC$15),2)</f>
        <v>19344.099999999999</v>
      </c>
      <c r="AC151" s="31">
        <f t="shared" si="51"/>
        <v>23599.8</v>
      </c>
      <c r="AD151" s="77"/>
      <c r="AE151" s="47" t="s">
        <v>265</v>
      </c>
      <c r="AF151" s="50" t="s">
        <v>1245</v>
      </c>
      <c r="AG151" s="47">
        <v>110</v>
      </c>
      <c r="AH151" s="30">
        <v>19344.099999999999</v>
      </c>
      <c r="AI151" s="30">
        <f t="shared" si="54"/>
        <v>2901.62</v>
      </c>
      <c r="AJ151" s="302"/>
      <c r="AK151" s="503"/>
    </row>
    <row r="152" spans="1:37" ht="18" customHeight="1" x14ac:dyDescent="0.25">
      <c r="A152" s="54" t="s">
        <v>95</v>
      </c>
      <c r="B152" s="51" t="s">
        <v>1203</v>
      </c>
      <c r="C152" s="52">
        <v>1000</v>
      </c>
      <c r="D152" s="52">
        <v>600</v>
      </c>
      <c r="E152" s="52">
        <v>50</v>
      </c>
      <c r="F152" s="328" t="s">
        <v>1160</v>
      </c>
      <c r="G152" s="49" t="s">
        <v>1184</v>
      </c>
      <c r="H152" s="165" t="s">
        <v>1171</v>
      </c>
      <c r="I152" s="46" t="s">
        <v>3</v>
      </c>
      <c r="J152" s="45"/>
      <c r="K152" s="45"/>
      <c r="L152" s="189"/>
      <c r="M152" s="43">
        <v>6</v>
      </c>
      <c r="N152" s="41">
        <f t="shared" si="38"/>
        <v>3.6</v>
      </c>
      <c r="O152" s="40">
        <f t="shared" si="39"/>
        <v>0.18</v>
      </c>
      <c r="P152" s="39">
        <f t="shared" si="56"/>
        <v>19.8</v>
      </c>
      <c r="Q152" s="42">
        <v>32</v>
      </c>
      <c r="R152" s="41">
        <v>115.2</v>
      </c>
      <c r="S152" s="40">
        <v>5.76</v>
      </c>
      <c r="T152" s="41">
        <v>633.6</v>
      </c>
      <c r="U152" s="88" t="s">
        <v>33</v>
      </c>
      <c r="V152" s="332">
        <f t="shared" si="40"/>
        <v>10</v>
      </c>
      <c r="W152" s="151">
        <f t="shared" si="48"/>
        <v>1152</v>
      </c>
      <c r="X152" s="152">
        <f t="shared" si="43"/>
        <v>57.599999999999994</v>
      </c>
      <c r="Y152" s="337">
        <f t="shared" si="55"/>
        <v>6336</v>
      </c>
      <c r="Z152" s="333">
        <f t="shared" si="52"/>
        <v>1069.48</v>
      </c>
      <c r="AA152" s="274">
        <f t="shared" si="50"/>
        <v>1304.77</v>
      </c>
      <c r="AB152" s="32">
        <f t="shared" si="57"/>
        <v>21389.599999999999</v>
      </c>
      <c r="AC152" s="31">
        <f t="shared" si="51"/>
        <v>26095.31</v>
      </c>
      <c r="AD152" s="77"/>
      <c r="AE152" s="47" t="s">
        <v>265</v>
      </c>
      <c r="AF152" s="50" t="s">
        <v>1246</v>
      </c>
      <c r="AG152" s="47">
        <v>110</v>
      </c>
      <c r="AH152" s="30">
        <v>21389.599999999999</v>
      </c>
      <c r="AI152" s="30">
        <f t="shared" si="54"/>
        <v>1069.48</v>
      </c>
      <c r="AJ152" s="302"/>
      <c r="AK152" s="503"/>
    </row>
    <row r="153" spans="1:37" ht="18" customHeight="1" x14ac:dyDescent="0.25">
      <c r="A153" s="54" t="s">
        <v>95</v>
      </c>
      <c r="B153" s="53" t="s">
        <v>1203</v>
      </c>
      <c r="C153" s="55">
        <v>1000</v>
      </c>
      <c r="D153" s="55">
        <v>600</v>
      </c>
      <c r="E153" s="52">
        <v>100</v>
      </c>
      <c r="F153" s="328" t="s">
        <v>1161</v>
      </c>
      <c r="G153" s="49" t="s">
        <v>1185</v>
      </c>
      <c r="H153" s="165" t="s">
        <v>1171</v>
      </c>
      <c r="I153" s="46" t="s">
        <v>3</v>
      </c>
      <c r="J153" s="45"/>
      <c r="K153" s="45"/>
      <c r="L153" s="189"/>
      <c r="M153" s="43">
        <v>3</v>
      </c>
      <c r="N153" s="41">
        <f t="shared" si="38"/>
        <v>1.8</v>
      </c>
      <c r="O153" s="40">
        <f t="shared" si="39"/>
        <v>0.18</v>
      </c>
      <c r="P153" s="39">
        <f t="shared" si="56"/>
        <v>19.8</v>
      </c>
      <c r="Q153" s="42">
        <v>32</v>
      </c>
      <c r="R153" s="41">
        <v>57.6</v>
      </c>
      <c r="S153" s="40">
        <v>5.76</v>
      </c>
      <c r="T153" s="41">
        <v>633.6</v>
      </c>
      <c r="U153" s="88" t="s">
        <v>33</v>
      </c>
      <c r="V153" s="332">
        <f t="shared" si="40"/>
        <v>10</v>
      </c>
      <c r="W153" s="151">
        <f t="shared" si="48"/>
        <v>576</v>
      </c>
      <c r="X153" s="152">
        <f t="shared" si="43"/>
        <v>57.599999999999994</v>
      </c>
      <c r="Y153" s="337">
        <f t="shared" si="55"/>
        <v>6336</v>
      </c>
      <c r="Z153" s="333">
        <f t="shared" si="52"/>
        <v>2036.46</v>
      </c>
      <c r="AA153" s="274">
        <f t="shared" si="50"/>
        <v>2484.48</v>
      </c>
      <c r="AB153" s="32">
        <f t="shared" si="57"/>
        <v>20364.599999999999</v>
      </c>
      <c r="AC153" s="31">
        <f t="shared" si="51"/>
        <v>24844.81</v>
      </c>
      <c r="AD153" s="77"/>
      <c r="AE153" s="47" t="s">
        <v>265</v>
      </c>
      <c r="AF153" s="50" t="s">
        <v>1247</v>
      </c>
      <c r="AG153" s="47">
        <v>110</v>
      </c>
      <c r="AH153" s="30">
        <v>20364.599999999999</v>
      </c>
      <c r="AI153" s="30">
        <f t="shared" si="54"/>
        <v>2036.46</v>
      </c>
      <c r="AJ153" s="302"/>
      <c r="AK153" s="503"/>
    </row>
    <row r="154" spans="1:37" ht="18" customHeight="1" x14ac:dyDescent="0.25">
      <c r="A154" s="54" t="s">
        <v>95</v>
      </c>
      <c r="B154" s="53" t="s">
        <v>1203</v>
      </c>
      <c r="C154" s="55">
        <v>1000</v>
      </c>
      <c r="D154" s="55">
        <v>600</v>
      </c>
      <c r="E154" s="52">
        <v>150</v>
      </c>
      <c r="F154" s="328" t="s">
        <v>1162</v>
      </c>
      <c r="G154" s="49" t="s">
        <v>1186</v>
      </c>
      <c r="H154" s="165" t="s">
        <v>1171</v>
      </c>
      <c r="I154" s="46" t="s">
        <v>3</v>
      </c>
      <c r="J154" s="45"/>
      <c r="K154" s="45"/>
      <c r="L154" s="189"/>
      <c r="M154" s="43">
        <v>2</v>
      </c>
      <c r="N154" s="41">
        <f t="shared" si="38"/>
        <v>1.2</v>
      </c>
      <c r="O154" s="40">
        <f t="shared" si="39"/>
        <v>0.18</v>
      </c>
      <c r="P154" s="39">
        <f t="shared" si="56"/>
        <v>19.8</v>
      </c>
      <c r="Q154" s="42">
        <v>32</v>
      </c>
      <c r="R154" s="41">
        <v>38.4</v>
      </c>
      <c r="S154" s="40">
        <v>5.76</v>
      </c>
      <c r="T154" s="41">
        <v>633.6</v>
      </c>
      <c r="U154" s="88" t="s">
        <v>33</v>
      </c>
      <c r="V154" s="332">
        <f t="shared" si="40"/>
        <v>10</v>
      </c>
      <c r="W154" s="151">
        <f t="shared" si="48"/>
        <v>384</v>
      </c>
      <c r="X154" s="152">
        <f t="shared" si="43"/>
        <v>57.599999999999994</v>
      </c>
      <c r="Y154" s="337">
        <f t="shared" si="55"/>
        <v>6336</v>
      </c>
      <c r="Z154" s="333">
        <f t="shared" si="52"/>
        <v>3003.8</v>
      </c>
      <c r="AA154" s="274">
        <f t="shared" si="50"/>
        <v>3664.64</v>
      </c>
      <c r="AB154" s="32">
        <f t="shared" si="57"/>
        <v>20025.3</v>
      </c>
      <c r="AC154" s="31">
        <f t="shared" si="51"/>
        <v>24430.87</v>
      </c>
      <c r="AD154" s="77"/>
      <c r="AE154" s="47" t="s">
        <v>265</v>
      </c>
      <c r="AF154" s="50" t="s">
        <v>1248</v>
      </c>
      <c r="AG154" s="47">
        <v>110</v>
      </c>
      <c r="AH154" s="30">
        <v>20025.3</v>
      </c>
      <c r="AI154" s="30">
        <f t="shared" si="54"/>
        <v>3003.8</v>
      </c>
      <c r="AJ154" s="302"/>
      <c r="AK154" s="503"/>
    </row>
    <row r="155" spans="1:37" ht="18" customHeight="1" x14ac:dyDescent="0.25">
      <c r="A155" s="54" t="s">
        <v>95</v>
      </c>
      <c r="B155" s="51" t="s">
        <v>105</v>
      </c>
      <c r="C155" s="52">
        <v>1000</v>
      </c>
      <c r="D155" s="52">
        <v>600</v>
      </c>
      <c r="E155" s="52">
        <v>50</v>
      </c>
      <c r="F155" s="328" t="s">
        <v>1163</v>
      </c>
      <c r="G155" s="49" t="s">
        <v>1132</v>
      </c>
      <c r="H155" s="165" t="s">
        <v>1171</v>
      </c>
      <c r="I155" s="46" t="s">
        <v>3</v>
      </c>
      <c r="J155" s="45" t="s">
        <v>3</v>
      </c>
      <c r="K155" s="45" t="s">
        <v>3</v>
      </c>
      <c r="L155" s="189" t="s">
        <v>3</v>
      </c>
      <c r="M155" s="43">
        <v>4</v>
      </c>
      <c r="N155" s="41">
        <f t="shared" si="38"/>
        <v>2.4</v>
      </c>
      <c r="O155" s="40">
        <f t="shared" si="39"/>
        <v>0.12</v>
      </c>
      <c r="P155" s="39">
        <f t="shared" si="56"/>
        <v>16.8</v>
      </c>
      <c r="Q155" s="42">
        <v>48</v>
      </c>
      <c r="R155" s="41">
        <v>115.2</v>
      </c>
      <c r="S155" s="40">
        <v>5.76</v>
      </c>
      <c r="T155" s="41">
        <v>806.4</v>
      </c>
      <c r="U155" s="88" t="s">
        <v>33</v>
      </c>
      <c r="V155" s="332">
        <f t="shared" si="40"/>
        <v>8</v>
      </c>
      <c r="W155" s="151">
        <f t="shared" si="48"/>
        <v>921.6</v>
      </c>
      <c r="X155" s="152">
        <f t="shared" si="43"/>
        <v>46.08</v>
      </c>
      <c r="Y155" s="337">
        <f t="shared" si="55"/>
        <v>6451.2</v>
      </c>
      <c r="Z155" s="333">
        <f t="shared" si="52"/>
        <v>1257.05</v>
      </c>
      <c r="AA155" s="274">
        <f t="shared" si="50"/>
        <v>1533.6</v>
      </c>
      <c r="AB155" s="32">
        <f t="shared" si="57"/>
        <v>25141</v>
      </c>
      <c r="AC155" s="31">
        <f t="shared" si="51"/>
        <v>30672.02</v>
      </c>
      <c r="AD155" s="77"/>
      <c r="AE155" s="47" t="s">
        <v>265</v>
      </c>
      <c r="AF155" s="50" t="s">
        <v>1249</v>
      </c>
      <c r="AG155" s="47">
        <v>140</v>
      </c>
      <c r="AH155" s="30">
        <v>25141</v>
      </c>
      <c r="AI155" s="30">
        <f t="shared" si="54"/>
        <v>1257.05</v>
      </c>
      <c r="AJ155" s="302"/>
      <c r="AK155" s="503"/>
    </row>
    <row r="156" spans="1:37" ht="18" customHeight="1" x14ac:dyDescent="0.25">
      <c r="A156" s="54" t="s">
        <v>95</v>
      </c>
      <c r="B156" s="53" t="s">
        <v>105</v>
      </c>
      <c r="C156" s="55">
        <v>1000</v>
      </c>
      <c r="D156" s="55">
        <v>600</v>
      </c>
      <c r="E156" s="52">
        <v>100</v>
      </c>
      <c r="F156" s="328" t="s">
        <v>1164</v>
      </c>
      <c r="G156" s="49" t="s">
        <v>1133</v>
      </c>
      <c r="H156" s="165" t="s">
        <v>1171</v>
      </c>
      <c r="I156" s="46" t="s">
        <v>3</v>
      </c>
      <c r="J156" s="45" t="s">
        <v>3</v>
      </c>
      <c r="K156" s="45" t="s">
        <v>3</v>
      </c>
      <c r="L156" s="189" t="s">
        <v>3</v>
      </c>
      <c r="M156" s="43">
        <v>2</v>
      </c>
      <c r="N156" s="41">
        <f t="shared" si="38"/>
        <v>1.2</v>
      </c>
      <c r="O156" s="40">
        <f t="shared" si="39"/>
        <v>0.12</v>
      </c>
      <c r="P156" s="39">
        <f t="shared" si="56"/>
        <v>16.8</v>
      </c>
      <c r="Q156" s="42">
        <v>48</v>
      </c>
      <c r="R156" s="41">
        <v>57.6</v>
      </c>
      <c r="S156" s="40">
        <v>5.76</v>
      </c>
      <c r="T156" s="41">
        <v>806.4</v>
      </c>
      <c r="U156" s="88" t="s">
        <v>33</v>
      </c>
      <c r="V156" s="332">
        <f t="shared" si="40"/>
        <v>8</v>
      </c>
      <c r="W156" s="151">
        <f t="shared" si="48"/>
        <v>460.8</v>
      </c>
      <c r="X156" s="152">
        <f t="shared" si="43"/>
        <v>46.08</v>
      </c>
      <c r="Y156" s="337">
        <f t="shared" si="55"/>
        <v>6451.2</v>
      </c>
      <c r="Z156" s="333">
        <f t="shared" si="52"/>
        <v>2514.1</v>
      </c>
      <c r="AA156" s="274">
        <f t="shared" si="50"/>
        <v>3067.2</v>
      </c>
      <c r="AB156" s="32">
        <f t="shared" si="57"/>
        <v>25141</v>
      </c>
      <c r="AC156" s="31">
        <f t="shared" si="51"/>
        <v>30672.02</v>
      </c>
      <c r="AD156" s="77"/>
      <c r="AE156" s="47" t="s">
        <v>265</v>
      </c>
      <c r="AF156" s="50" t="s">
        <v>1250</v>
      </c>
      <c r="AG156" s="47">
        <v>140</v>
      </c>
      <c r="AH156" s="30">
        <v>25141</v>
      </c>
      <c r="AI156" s="30">
        <f t="shared" si="54"/>
        <v>2514.1</v>
      </c>
      <c r="AJ156" s="302"/>
      <c r="AK156" s="503"/>
    </row>
    <row r="157" spans="1:37" ht="18" customHeight="1" x14ac:dyDescent="0.25">
      <c r="A157" s="54" t="s">
        <v>95</v>
      </c>
      <c r="B157" s="53" t="s">
        <v>105</v>
      </c>
      <c r="C157" s="55">
        <v>1000</v>
      </c>
      <c r="D157" s="55">
        <v>600</v>
      </c>
      <c r="E157" s="52">
        <v>150</v>
      </c>
      <c r="F157" s="328" t="s">
        <v>1134</v>
      </c>
      <c r="G157" s="49" t="s">
        <v>1135</v>
      </c>
      <c r="H157" s="165" t="s">
        <v>1171</v>
      </c>
      <c r="I157" s="46" t="s">
        <v>3</v>
      </c>
      <c r="J157" s="45"/>
      <c r="K157" s="45" t="s">
        <v>3</v>
      </c>
      <c r="L157" s="189" t="s">
        <v>3</v>
      </c>
      <c r="M157" s="43">
        <v>2</v>
      </c>
      <c r="N157" s="41">
        <f t="shared" si="38"/>
        <v>1.2</v>
      </c>
      <c r="O157" s="40">
        <f t="shared" si="39"/>
        <v>0.18</v>
      </c>
      <c r="P157" s="39">
        <f t="shared" si="56"/>
        <v>25.2</v>
      </c>
      <c r="Q157" s="42">
        <v>32</v>
      </c>
      <c r="R157" s="41">
        <v>38.4</v>
      </c>
      <c r="S157" s="40">
        <v>5.76</v>
      </c>
      <c r="T157" s="41">
        <v>806.4</v>
      </c>
      <c r="U157" s="88" t="s">
        <v>33</v>
      </c>
      <c r="V157" s="332">
        <f t="shared" si="40"/>
        <v>8</v>
      </c>
      <c r="W157" s="151">
        <f t="shared" si="48"/>
        <v>307.2</v>
      </c>
      <c r="X157" s="152">
        <f t="shared" si="43"/>
        <v>46.08</v>
      </c>
      <c r="Y157" s="337">
        <f t="shared" si="55"/>
        <v>6451.2</v>
      </c>
      <c r="Z157" s="333">
        <f t="shared" si="52"/>
        <v>3771.15</v>
      </c>
      <c r="AA157" s="274">
        <f t="shared" si="50"/>
        <v>4600.8</v>
      </c>
      <c r="AB157" s="32">
        <f t="shared" si="57"/>
        <v>25141</v>
      </c>
      <c r="AC157" s="31">
        <f t="shared" si="51"/>
        <v>30672.02</v>
      </c>
      <c r="AD157" s="77"/>
      <c r="AE157" s="47" t="s">
        <v>265</v>
      </c>
      <c r="AF157" s="50" t="s">
        <v>1251</v>
      </c>
      <c r="AG157" s="47">
        <v>140</v>
      </c>
      <c r="AH157" s="30">
        <v>25141</v>
      </c>
      <c r="AI157" s="30">
        <f t="shared" si="54"/>
        <v>3771.15</v>
      </c>
      <c r="AJ157" s="302"/>
      <c r="AK157" s="503"/>
    </row>
    <row r="158" spans="1:37" ht="18" customHeight="1" x14ac:dyDescent="0.25">
      <c r="A158" s="54" t="s">
        <v>95</v>
      </c>
      <c r="B158" s="51" t="s">
        <v>1202</v>
      </c>
      <c r="C158" s="52">
        <v>1000</v>
      </c>
      <c r="D158" s="52">
        <v>600</v>
      </c>
      <c r="E158" s="52">
        <v>50</v>
      </c>
      <c r="F158" s="328" t="s">
        <v>1165</v>
      </c>
      <c r="G158" s="49" t="s">
        <v>1182</v>
      </c>
      <c r="H158" s="165" t="s">
        <v>1171</v>
      </c>
      <c r="I158" s="46" t="s">
        <v>3</v>
      </c>
      <c r="J158" s="45"/>
      <c r="K158" s="45"/>
      <c r="L158" s="189"/>
      <c r="M158" s="43">
        <v>4</v>
      </c>
      <c r="N158" s="41">
        <f t="shared" si="38"/>
        <v>2.4</v>
      </c>
      <c r="O158" s="40">
        <f t="shared" si="39"/>
        <v>0.12</v>
      </c>
      <c r="P158" s="39">
        <f t="shared" si="56"/>
        <v>16.8</v>
      </c>
      <c r="Q158" s="42">
        <v>48</v>
      </c>
      <c r="R158" s="41">
        <v>115.2</v>
      </c>
      <c r="S158" s="40">
        <v>5.76</v>
      </c>
      <c r="T158" s="41">
        <v>806.4</v>
      </c>
      <c r="U158" s="88" t="s">
        <v>33</v>
      </c>
      <c r="V158" s="332">
        <f t="shared" si="40"/>
        <v>8</v>
      </c>
      <c r="W158" s="151">
        <f t="shared" si="48"/>
        <v>921.6</v>
      </c>
      <c r="X158" s="152">
        <f t="shared" si="43"/>
        <v>46.08</v>
      </c>
      <c r="Y158" s="337">
        <f t="shared" si="55"/>
        <v>6451.2</v>
      </c>
      <c r="Z158" s="333">
        <f t="shared" si="52"/>
        <v>1359.21</v>
      </c>
      <c r="AA158" s="274">
        <f t="shared" si="50"/>
        <v>1658.24</v>
      </c>
      <c r="AB158" s="32">
        <f t="shared" si="57"/>
        <v>27184.1</v>
      </c>
      <c r="AC158" s="31">
        <f t="shared" si="51"/>
        <v>33164.6</v>
      </c>
      <c r="AD158" s="77"/>
      <c r="AE158" s="47" t="s">
        <v>265</v>
      </c>
      <c r="AF158" s="50" t="s">
        <v>1252</v>
      </c>
      <c r="AG158" s="47">
        <v>140</v>
      </c>
      <c r="AH158" s="30">
        <v>27184.1</v>
      </c>
      <c r="AI158" s="30">
        <f t="shared" si="54"/>
        <v>1359.21</v>
      </c>
      <c r="AJ158" s="302"/>
      <c r="AK158" s="503"/>
    </row>
    <row r="159" spans="1:37" ht="18" customHeight="1" thickBot="1" x14ac:dyDescent="0.3">
      <c r="A159" s="156" t="s">
        <v>95</v>
      </c>
      <c r="B159" s="157" t="s">
        <v>1202</v>
      </c>
      <c r="C159" s="318">
        <v>1000</v>
      </c>
      <c r="D159" s="318">
        <v>600</v>
      </c>
      <c r="E159" s="319">
        <v>100</v>
      </c>
      <c r="F159" s="329" t="s">
        <v>1166</v>
      </c>
      <c r="G159" s="320" t="s">
        <v>1183</v>
      </c>
      <c r="H159" s="347" t="s">
        <v>1171</v>
      </c>
      <c r="I159" s="107" t="s">
        <v>3</v>
      </c>
      <c r="J159" s="108"/>
      <c r="K159" s="108"/>
      <c r="L159" s="193"/>
      <c r="M159" s="43">
        <v>2</v>
      </c>
      <c r="N159" s="41">
        <f t="shared" si="38"/>
        <v>1.2</v>
      </c>
      <c r="O159" s="40">
        <f t="shared" si="39"/>
        <v>0.12</v>
      </c>
      <c r="P159" s="39">
        <f t="shared" si="56"/>
        <v>16.8</v>
      </c>
      <c r="Q159" s="42">
        <v>48</v>
      </c>
      <c r="R159" s="41">
        <v>57.6</v>
      </c>
      <c r="S159" s="40">
        <v>5.76</v>
      </c>
      <c r="T159" s="41">
        <v>806.4</v>
      </c>
      <c r="U159" s="87" t="s">
        <v>33</v>
      </c>
      <c r="V159" s="338">
        <f t="shared" si="40"/>
        <v>8</v>
      </c>
      <c r="W159" s="339">
        <f t="shared" si="48"/>
        <v>460.8</v>
      </c>
      <c r="X159" s="340">
        <f t="shared" si="43"/>
        <v>46.08</v>
      </c>
      <c r="Y159" s="341">
        <f t="shared" si="55"/>
        <v>6451.2</v>
      </c>
      <c r="Z159" s="334">
        <f t="shared" si="52"/>
        <v>2615.92</v>
      </c>
      <c r="AA159" s="274">
        <f t="shared" si="50"/>
        <v>3191.42</v>
      </c>
      <c r="AB159" s="32">
        <f t="shared" si="57"/>
        <v>26159.200000000001</v>
      </c>
      <c r="AC159" s="31">
        <f t="shared" si="51"/>
        <v>31914.22</v>
      </c>
      <c r="AD159" s="77"/>
      <c r="AE159" s="251" t="s">
        <v>265</v>
      </c>
      <c r="AF159" s="50" t="s">
        <v>1253</v>
      </c>
      <c r="AG159" s="251">
        <v>140</v>
      </c>
      <c r="AH159" s="8">
        <v>26159.200000000001</v>
      </c>
      <c r="AI159" s="8">
        <f t="shared" si="54"/>
        <v>2615.92</v>
      </c>
      <c r="AJ159" s="302"/>
      <c r="AK159" s="503"/>
    </row>
    <row r="160" spans="1:37" ht="18" customHeight="1" x14ac:dyDescent="0.25">
      <c r="A160" s="76" t="s">
        <v>1210</v>
      </c>
      <c r="B160" s="75" t="s">
        <v>1200</v>
      </c>
      <c r="C160" s="316">
        <v>1000</v>
      </c>
      <c r="D160" s="316">
        <v>600</v>
      </c>
      <c r="E160" s="316">
        <v>25</v>
      </c>
      <c r="F160" s="327" t="s">
        <v>1446</v>
      </c>
      <c r="G160" s="317" t="s">
        <v>1447</v>
      </c>
      <c r="H160" s="73" t="s">
        <v>1171</v>
      </c>
      <c r="I160" s="72"/>
      <c r="J160" s="71" t="s">
        <v>3</v>
      </c>
      <c r="K160" s="71"/>
      <c r="L160" s="70"/>
      <c r="M160" s="69">
        <v>8</v>
      </c>
      <c r="N160" s="66">
        <f t="shared" si="38"/>
        <v>4.8</v>
      </c>
      <c r="O160" s="65">
        <f t="shared" si="39"/>
        <v>0.12</v>
      </c>
      <c r="P160" s="64">
        <f t="shared" si="56"/>
        <v>13.2</v>
      </c>
      <c r="Q160" s="67">
        <v>22</v>
      </c>
      <c r="R160" s="66">
        <v>105.6</v>
      </c>
      <c r="S160" s="65">
        <v>2.64</v>
      </c>
      <c r="T160" s="66">
        <v>290.39999999999998</v>
      </c>
      <c r="U160" s="89" t="s">
        <v>33</v>
      </c>
      <c r="V160" s="335">
        <f t="shared" ref="V160:V165" si="58">IF(LEFT(U160,1)="A",1,IF(H160="пал.",IF(U160="B",ROUNDUP(9000/T160,0),ROUNDUP(9000/T160,0))))</f>
        <v>31</v>
      </c>
      <c r="W160" s="61">
        <f t="shared" si="48"/>
        <v>3273.6</v>
      </c>
      <c r="X160" s="60">
        <f t="shared" si="43"/>
        <v>81.84</v>
      </c>
      <c r="Y160" s="336">
        <f t="shared" ref="Y160:Y165" si="59">IF($H160="пал.",$V160*T160)</f>
        <v>9002.4</v>
      </c>
      <c r="Z160" s="342">
        <f t="shared" si="52"/>
        <v>1162.26</v>
      </c>
      <c r="AA160" s="273">
        <f>ROUND(Z160*1.22,2)</f>
        <v>1417.96</v>
      </c>
      <c r="AB160" s="58">
        <f t="shared" si="57"/>
        <v>46490.3</v>
      </c>
      <c r="AC160" s="57">
        <f>ROUND(AB160*1.22,2)</f>
        <v>56718.17</v>
      </c>
      <c r="AD160" s="77"/>
      <c r="AE160" s="252" t="s">
        <v>265</v>
      </c>
      <c r="AF160" s="74" t="s">
        <v>1256</v>
      </c>
      <c r="AG160" s="252">
        <v>110</v>
      </c>
      <c r="AH160" s="253">
        <v>46490.3</v>
      </c>
      <c r="AI160" s="253">
        <f t="shared" si="54"/>
        <v>1162.26</v>
      </c>
      <c r="AJ160" s="302"/>
      <c r="AK160" s="503"/>
    </row>
    <row r="161" spans="1:37" ht="18" customHeight="1" x14ac:dyDescent="0.25">
      <c r="A161" s="54" t="s">
        <v>1210</v>
      </c>
      <c r="B161" s="53" t="s">
        <v>1200</v>
      </c>
      <c r="C161" s="55">
        <v>1000</v>
      </c>
      <c r="D161" s="55">
        <v>600</v>
      </c>
      <c r="E161" s="52">
        <v>50</v>
      </c>
      <c r="F161" s="328" t="s">
        <v>1167</v>
      </c>
      <c r="G161" s="49" t="s">
        <v>1445</v>
      </c>
      <c r="H161" s="165" t="s">
        <v>1171</v>
      </c>
      <c r="I161" s="46"/>
      <c r="J161" s="45" t="s">
        <v>3</v>
      </c>
      <c r="K161" s="45"/>
      <c r="L161" s="44"/>
      <c r="M161" s="43">
        <v>4</v>
      </c>
      <c r="N161" s="41">
        <f t="shared" si="38"/>
        <v>2.4</v>
      </c>
      <c r="O161" s="40">
        <f t="shared" si="39"/>
        <v>0.12</v>
      </c>
      <c r="P161" s="39">
        <f t="shared" si="56"/>
        <v>13.2</v>
      </c>
      <c r="Q161" s="42">
        <v>24</v>
      </c>
      <c r="R161" s="41">
        <v>57.6</v>
      </c>
      <c r="S161" s="40">
        <v>2.88</v>
      </c>
      <c r="T161" s="41">
        <v>316.8</v>
      </c>
      <c r="U161" s="88" t="s">
        <v>33</v>
      </c>
      <c r="V161" s="332">
        <f t="shared" si="58"/>
        <v>29</v>
      </c>
      <c r="W161" s="151">
        <f t="shared" si="48"/>
        <v>1670.4</v>
      </c>
      <c r="X161" s="152">
        <f t="shared" si="43"/>
        <v>83.52</v>
      </c>
      <c r="Y161" s="337">
        <f t="shared" si="59"/>
        <v>9187.2000000000007</v>
      </c>
      <c r="Z161" s="333">
        <f t="shared" si="52"/>
        <v>2324.52</v>
      </c>
      <c r="AA161" s="274">
        <f>ROUND(Z161*1.22,2)</f>
        <v>2835.91</v>
      </c>
      <c r="AB161" s="32">
        <f t="shared" si="57"/>
        <v>46490.3</v>
      </c>
      <c r="AC161" s="31">
        <f>ROUND(AB161*1.22,2)</f>
        <v>56718.17</v>
      </c>
      <c r="AD161" s="77"/>
      <c r="AE161" s="47" t="s">
        <v>265</v>
      </c>
      <c r="AF161" s="50" t="s">
        <v>1257</v>
      </c>
      <c r="AG161" s="47">
        <v>110</v>
      </c>
      <c r="AH161" s="30">
        <v>46490.3</v>
      </c>
      <c r="AI161" s="30">
        <f t="shared" si="54"/>
        <v>2324.52</v>
      </c>
      <c r="AJ161" s="302"/>
      <c r="AK161" s="503"/>
    </row>
    <row r="162" spans="1:37" ht="18" customHeight="1" x14ac:dyDescent="0.25">
      <c r="A162" s="54" t="s">
        <v>1210</v>
      </c>
      <c r="B162" s="51" t="s">
        <v>1201</v>
      </c>
      <c r="C162" s="55">
        <v>1000</v>
      </c>
      <c r="D162" s="55">
        <v>600</v>
      </c>
      <c r="E162" s="52">
        <v>30</v>
      </c>
      <c r="F162" s="328" t="s">
        <v>1168</v>
      </c>
      <c r="G162" s="49" t="s">
        <v>1265</v>
      </c>
      <c r="H162" s="165" t="s">
        <v>1171</v>
      </c>
      <c r="I162" s="46"/>
      <c r="J162" s="45" t="s">
        <v>3</v>
      </c>
      <c r="K162" s="45"/>
      <c r="L162" s="44"/>
      <c r="M162" s="43">
        <v>6</v>
      </c>
      <c r="N162" s="41">
        <f t="shared" si="38"/>
        <v>3.6</v>
      </c>
      <c r="O162" s="40">
        <f t="shared" si="39"/>
        <v>0.108</v>
      </c>
      <c r="P162" s="39">
        <f t="shared" si="56"/>
        <v>11.879999999999999</v>
      </c>
      <c r="Q162" s="42">
        <v>26</v>
      </c>
      <c r="R162" s="41">
        <v>93.6</v>
      </c>
      <c r="S162" s="40">
        <v>2.8079999999999998</v>
      </c>
      <c r="T162" s="41">
        <v>308.88</v>
      </c>
      <c r="U162" s="38" t="s">
        <v>1</v>
      </c>
      <c r="V162" s="332">
        <f t="shared" si="58"/>
        <v>1</v>
      </c>
      <c r="W162" s="151">
        <f t="shared" si="48"/>
        <v>93.6</v>
      </c>
      <c r="X162" s="152">
        <f t="shared" si="43"/>
        <v>2.8079999999999998</v>
      </c>
      <c r="Y162" s="337">
        <f t="shared" si="59"/>
        <v>308.88</v>
      </c>
      <c r="Z162" s="333">
        <f t="shared" si="52"/>
        <v>1572.9</v>
      </c>
      <c r="AA162" s="274">
        <f t="shared" ref="AA162:AA163" si="60">ROUND(Z162*1.22,2)</f>
        <v>1918.94</v>
      </c>
      <c r="AB162" s="32">
        <f t="shared" si="57"/>
        <v>52430</v>
      </c>
      <c r="AC162" s="31">
        <f t="shared" ref="AC162:AC163" si="61">ROUND(AB162*1.22,2)</f>
        <v>63964.6</v>
      </c>
      <c r="AD162" s="77"/>
      <c r="AE162" s="47" t="s">
        <v>265</v>
      </c>
      <c r="AF162" s="50" t="s">
        <v>1258</v>
      </c>
      <c r="AG162" s="47">
        <v>110</v>
      </c>
      <c r="AH162" s="30">
        <v>52430</v>
      </c>
      <c r="AI162" s="30">
        <f t="shared" si="54"/>
        <v>1572.9</v>
      </c>
      <c r="AJ162" s="302"/>
      <c r="AK162" s="503"/>
    </row>
    <row r="163" spans="1:37" ht="18" customHeight="1" thickBot="1" x14ac:dyDescent="0.3">
      <c r="A163" s="29" t="s">
        <v>1210</v>
      </c>
      <c r="B163" s="28" t="s">
        <v>1201</v>
      </c>
      <c r="C163" s="26">
        <v>1000</v>
      </c>
      <c r="D163" s="26">
        <v>600</v>
      </c>
      <c r="E163" s="27">
        <v>50</v>
      </c>
      <c r="F163" s="330" t="s">
        <v>1169</v>
      </c>
      <c r="G163" s="24" t="s">
        <v>1266</v>
      </c>
      <c r="H163" s="348" t="s">
        <v>1171</v>
      </c>
      <c r="I163" s="22"/>
      <c r="J163" s="21" t="s">
        <v>3</v>
      </c>
      <c r="K163" s="21"/>
      <c r="L163" s="20"/>
      <c r="M163" s="43">
        <v>4</v>
      </c>
      <c r="N163" s="41">
        <f t="shared" si="38"/>
        <v>2.4</v>
      </c>
      <c r="O163" s="40">
        <f t="shared" si="39"/>
        <v>0.12</v>
      </c>
      <c r="P163" s="39">
        <f t="shared" si="56"/>
        <v>13.2</v>
      </c>
      <c r="Q163" s="42">
        <v>24</v>
      </c>
      <c r="R163" s="41">
        <v>57.6</v>
      </c>
      <c r="S163" s="40">
        <v>2.88</v>
      </c>
      <c r="T163" s="41">
        <v>316.8</v>
      </c>
      <c r="U163" s="87" t="s">
        <v>33</v>
      </c>
      <c r="V163" s="338">
        <f t="shared" si="58"/>
        <v>29</v>
      </c>
      <c r="W163" s="339">
        <f t="shared" si="48"/>
        <v>1670.4</v>
      </c>
      <c r="X163" s="340">
        <f t="shared" si="43"/>
        <v>83.52</v>
      </c>
      <c r="Y163" s="341">
        <f t="shared" si="59"/>
        <v>9187.2000000000007</v>
      </c>
      <c r="Z163" s="334">
        <f t="shared" si="52"/>
        <v>2498.02</v>
      </c>
      <c r="AA163" s="274">
        <f t="shared" si="60"/>
        <v>3047.58</v>
      </c>
      <c r="AB163" s="32">
        <f t="shared" si="57"/>
        <v>49960.4</v>
      </c>
      <c r="AC163" s="31">
        <f t="shared" si="61"/>
        <v>60951.69</v>
      </c>
      <c r="AD163" s="77"/>
      <c r="AE163" s="47" t="s">
        <v>265</v>
      </c>
      <c r="AF163" s="50" t="s">
        <v>1259</v>
      </c>
      <c r="AG163" s="47">
        <v>110</v>
      </c>
      <c r="AH163" s="30">
        <v>49960.4</v>
      </c>
      <c r="AI163" s="30">
        <f t="shared" si="54"/>
        <v>2498.02</v>
      </c>
      <c r="AJ163" s="302"/>
      <c r="AK163" s="503"/>
    </row>
    <row r="164" spans="1:37" ht="18" customHeight="1" x14ac:dyDescent="0.25">
      <c r="A164" s="148" t="s">
        <v>1212</v>
      </c>
      <c r="B164" s="106" t="s">
        <v>1208</v>
      </c>
      <c r="C164" s="324">
        <v>1000</v>
      </c>
      <c r="D164" s="324">
        <v>600</v>
      </c>
      <c r="E164" s="324">
        <v>25</v>
      </c>
      <c r="F164" s="361" t="s">
        <v>1172</v>
      </c>
      <c r="G164" s="346" t="s">
        <v>1267</v>
      </c>
      <c r="H164" s="165" t="s">
        <v>1171</v>
      </c>
      <c r="I164" s="112"/>
      <c r="J164" s="113" t="s">
        <v>3</v>
      </c>
      <c r="K164" s="113"/>
      <c r="L164" s="191"/>
      <c r="M164" s="69">
        <v>12</v>
      </c>
      <c r="N164" s="66">
        <f t="shared" si="38"/>
        <v>7.2</v>
      </c>
      <c r="O164" s="65">
        <f t="shared" si="39"/>
        <v>0.18</v>
      </c>
      <c r="P164" s="64">
        <f t="shared" si="56"/>
        <v>14.399999999999999</v>
      </c>
      <c r="Q164" s="67">
        <v>16</v>
      </c>
      <c r="R164" s="66">
        <v>115.2</v>
      </c>
      <c r="S164" s="65">
        <v>2.88</v>
      </c>
      <c r="T164" s="66">
        <v>230.4</v>
      </c>
      <c r="U164" s="258" t="s">
        <v>34</v>
      </c>
      <c r="V164" s="335">
        <f t="shared" si="58"/>
        <v>40</v>
      </c>
      <c r="W164" s="61">
        <f t="shared" si="48"/>
        <v>4608</v>
      </c>
      <c r="X164" s="60">
        <f t="shared" si="43"/>
        <v>115.19999999999999</v>
      </c>
      <c r="Y164" s="336">
        <f t="shared" si="59"/>
        <v>9216</v>
      </c>
      <c r="Z164" s="342">
        <f t="shared" si="52"/>
        <v>794.83</v>
      </c>
      <c r="AA164" s="273">
        <f>ROUND(Z164*1.22,2)</f>
        <v>969.69</v>
      </c>
      <c r="AB164" s="58">
        <f t="shared" si="57"/>
        <v>31793</v>
      </c>
      <c r="AC164" s="57">
        <f>ROUND(AB164*1.22,2)</f>
        <v>38787.46</v>
      </c>
      <c r="AD164" s="77"/>
      <c r="AE164" s="250" t="s">
        <v>264</v>
      </c>
      <c r="AF164" s="74" t="s">
        <v>1260</v>
      </c>
      <c r="AG164" s="250">
        <v>80</v>
      </c>
      <c r="AH164" s="56">
        <v>31793</v>
      </c>
      <c r="AI164" s="56">
        <f t="shared" si="54"/>
        <v>794.83</v>
      </c>
      <c r="AJ164" s="302"/>
      <c r="AK164" s="503"/>
    </row>
    <row r="165" spans="1:37" ht="18" customHeight="1" thickBot="1" x14ac:dyDescent="0.3">
      <c r="A165" s="54" t="s">
        <v>1212</v>
      </c>
      <c r="B165" s="53" t="s">
        <v>1208</v>
      </c>
      <c r="C165" s="55">
        <v>1000</v>
      </c>
      <c r="D165" s="55">
        <v>600</v>
      </c>
      <c r="E165" s="52">
        <v>50</v>
      </c>
      <c r="F165" s="328" t="s">
        <v>1170</v>
      </c>
      <c r="G165" s="49" t="s">
        <v>1268</v>
      </c>
      <c r="H165" s="165" t="s">
        <v>1171</v>
      </c>
      <c r="I165" s="46"/>
      <c r="J165" s="45" t="s">
        <v>3</v>
      </c>
      <c r="K165" s="45"/>
      <c r="L165" s="189"/>
      <c r="M165" s="43">
        <v>8</v>
      </c>
      <c r="N165" s="41">
        <f t="shared" si="38"/>
        <v>4.8</v>
      </c>
      <c r="O165" s="40">
        <f t="shared" si="39"/>
        <v>0.24</v>
      </c>
      <c r="P165" s="39">
        <f t="shared" si="56"/>
        <v>19.2</v>
      </c>
      <c r="Q165" s="42">
        <v>12</v>
      </c>
      <c r="R165" s="41">
        <v>57.6</v>
      </c>
      <c r="S165" s="40">
        <v>2.88</v>
      </c>
      <c r="T165" s="41">
        <v>230.4</v>
      </c>
      <c r="U165" s="299" t="s">
        <v>34</v>
      </c>
      <c r="V165" s="338">
        <f t="shared" si="58"/>
        <v>40</v>
      </c>
      <c r="W165" s="339">
        <f t="shared" si="48"/>
        <v>2304</v>
      </c>
      <c r="X165" s="340">
        <f t="shared" si="43"/>
        <v>115.19999999999999</v>
      </c>
      <c r="Y165" s="341">
        <f t="shared" si="59"/>
        <v>9216</v>
      </c>
      <c r="Z165" s="333">
        <f t="shared" si="52"/>
        <v>1325.71</v>
      </c>
      <c r="AA165" s="274">
        <f>ROUND(Z165*1.22,2)</f>
        <v>1617.37</v>
      </c>
      <c r="AB165" s="32">
        <f t="shared" si="57"/>
        <v>26514.2</v>
      </c>
      <c r="AC165" s="31">
        <f>ROUND(AB165*1.22,2)</f>
        <v>32347.32</v>
      </c>
      <c r="AD165" s="77"/>
      <c r="AE165" s="47" t="s">
        <v>264</v>
      </c>
      <c r="AF165" s="50" t="s">
        <v>1261</v>
      </c>
      <c r="AG165" s="47">
        <v>80</v>
      </c>
      <c r="AH165" s="30">
        <v>26514.2</v>
      </c>
      <c r="AI165" s="30">
        <f t="shared" si="54"/>
        <v>1325.71</v>
      </c>
      <c r="AJ165" s="302"/>
      <c r="AK165" s="503"/>
    </row>
    <row r="167" spans="1:37" x14ac:dyDescent="0.25">
      <c r="O167" s="7"/>
    </row>
    <row r="168" spans="1:37" x14ac:dyDescent="0.25">
      <c r="O168" s="7"/>
    </row>
    <row r="169" spans="1:37" x14ac:dyDescent="0.25">
      <c r="O169" s="7"/>
    </row>
    <row r="170" spans="1:37" x14ac:dyDescent="0.25">
      <c r="O170" s="7"/>
    </row>
    <row r="171" spans="1:37" x14ac:dyDescent="0.25">
      <c r="O171" s="6"/>
    </row>
  </sheetData>
  <autoFilter ref="A22:AI165" xr:uid="{00000000-0001-0000-0100-000000000000}"/>
  <mergeCells count="9">
    <mergeCell ref="A6:AC6"/>
    <mergeCell ref="A2:AC2"/>
    <mergeCell ref="A1:AC1"/>
    <mergeCell ref="Z21:AC21"/>
    <mergeCell ref="I21:L21"/>
    <mergeCell ref="M21:P21"/>
    <mergeCell ref="Q21:T21"/>
    <mergeCell ref="U21:Y21"/>
    <mergeCell ref="A4:AC4"/>
  </mergeCells>
  <phoneticPr fontId="43" type="noConversion"/>
  <conditionalFormatting sqref="F166:F1048576 F9:F16 F21">
    <cfRule type="duplicateValues" dxfId="7" priority="1464"/>
  </conditionalFormatting>
  <conditionalFormatting sqref="AF166:AF1048576 AF9:AF16 AF21:AF22">
    <cfRule type="duplicateValues" dxfId="6" priority="1"/>
  </conditionalFormatting>
  <pageMargins left="0.25" right="0.25" top="0.75" bottom="0.75" header="0.3" footer="0.3"/>
  <pageSetup paperSize="9" scale="33" fitToHeight="0" orientation="landscape" r:id="rId1"/>
  <rowBreaks count="2" manualBreakCount="2">
    <brk id="85" max="16383" man="1"/>
    <brk id="137" max="16383" man="1"/>
  </rowBreaks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90C3-E958-4B08-9EAA-743CFA8A50B6}">
  <dimension ref="C3:I6"/>
  <sheetViews>
    <sheetView workbookViewId="0">
      <selection activeCell="E9" sqref="E9"/>
    </sheetView>
  </sheetViews>
  <sheetFormatPr defaultRowHeight="15" x14ac:dyDescent="0.25"/>
  <sheetData>
    <row r="3" spans="3:9" ht="15.75" thickBot="1" x14ac:dyDescent="0.3"/>
    <row r="4" spans="3:9" ht="30.75" thickBot="1" x14ac:dyDescent="0.3">
      <c r="C4" s="200" t="s">
        <v>28</v>
      </c>
      <c r="D4" s="201" t="s">
        <v>27</v>
      </c>
      <c r="E4" s="201" t="s">
        <v>24</v>
      </c>
      <c r="F4" s="201" t="s">
        <v>23</v>
      </c>
      <c r="G4" s="201" t="s">
        <v>25</v>
      </c>
      <c r="H4" s="201" t="s">
        <v>22</v>
      </c>
      <c r="I4" s="201" t="s">
        <v>21</v>
      </c>
    </row>
    <row r="5" spans="3:9" ht="105" x14ac:dyDescent="0.25">
      <c r="C5" s="54" t="s">
        <v>109</v>
      </c>
      <c r="D5" s="51" t="s">
        <v>110</v>
      </c>
      <c r="E5" s="52">
        <v>1000</v>
      </c>
      <c r="F5" s="52">
        <v>600</v>
      </c>
      <c r="G5" s="52">
        <v>50</v>
      </c>
      <c r="H5" s="50" t="s">
        <v>236</v>
      </c>
      <c r="I5" s="49" t="s">
        <v>237</v>
      </c>
    </row>
    <row r="6" spans="3:9" ht="105.75" thickBot="1" x14ac:dyDescent="0.3">
      <c r="C6" s="29" t="s">
        <v>109</v>
      </c>
      <c r="D6" s="28" t="s">
        <v>110</v>
      </c>
      <c r="E6" s="26">
        <v>1000</v>
      </c>
      <c r="F6" s="26">
        <v>600</v>
      </c>
      <c r="G6" s="27">
        <v>100</v>
      </c>
      <c r="H6" s="239" t="s">
        <v>238</v>
      </c>
      <c r="I6" s="24" t="s">
        <v>239</v>
      </c>
    </row>
  </sheetData>
  <conditionalFormatting sqref="H4">
    <cfRule type="duplicateValues" dxfId="5" priority="1"/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27DC-7621-4A4A-B783-F17D99C33FF8}">
  <sheetPr>
    <tabColor theme="0" tint="-0.14999847407452621"/>
    <pageSetUpPr fitToPage="1"/>
  </sheetPr>
  <dimension ref="A1:AL81"/>
  <sheetViews>
    <sheetView showGridLines="0" view="pageBreakPreview" zoomScale="70" zoomScaleNormal="80" zoomScaleSheetLayoutView="70" workbookViewId="0">
      <pane xSplit="6" ySplit="15" topLeftCell="G16" activePane="bottomRight" state="frozen"/>
      <selection activeCell="A4" sqref="A4:L4"/>
      <selection pane="topRight" activeCell="A4" sqref="A4:L4"/>
      <selection pane="bottomLeft" activeCell="A4" sqref="A4:L4"/>
      <selection pane="bottomRight" activeCell="AO23" sqref="AO22:AO23"/>
    </sheetView>
  </sheetViews>
  <sheetFormatPr defaultColWidth="9.140625" defaultRowHeight="15" outlineLevelCol="1" x14ac:dyDescent="0.25"/>
  <cols>
    <col min="1" max="1" width="42.85546875" style="1" customWidth="1" outlineLevel="1"/>
    <col min="2" max="2" width="23.7109375" style="1" customWidth="1" outlineLevel="1"/>
    <col min="3" max="3" width="11" style="1" customWidth="1" outlineLevel="1"/>
    <col min="4" max="4" width="11.28515625" style="1" customWidth="1" outlineLevel="1"/>
    <col min="5" max="5" width="11.85546875" style="1" customWidth="1" outlineLevel="1"/>
    <col min="6" max="6" width="14.42578125" style="1" customWidth="1"/>
    <col min="7" max="7" width="50.85546875" style="1" customWidth="1"/>
    <col min="8" max="8" width="10" style="5" customWidth="1"/>
    <col min="9" max="12" width="7.5703125" style="1" customWidth="1"/>
    <col min="13" max="13" width="11.28515625" style="1" hidden="1" customWidth="1" outlineLevel="1" collapsed="1"/>
    <col min="14" max="14" width="12.28515625" style="2" hidden="1" customWidth="1" outlineLevel="1"/>
    <col min="15" max="15" width="12.28515625" style="3" hidden="1" customWidth="1" outlineLevel="1"/>
    <col min="16" max="16" width="12.28515625" style="2" hidden="1" customWidth="1" outlineLevel="1"/>
    <col min="17" max="17" width="13.42578125" style="4" customWidth="1" collapsed="1"/>
    <col min="18" max="18" width="13.42578125" style="2" customWidth="1"/>
    <col min="19" max="19" width="13.42578125" style="3" customWidth="1"/>
    <col min="20" max="21" width="13.42578125" style="2" customWidth="1"/>
    <col min="22" max="22" width="10" style="1" customWidth="1"/>
    <col min="23" max="23" width="10.28515625" style="1" customWidth="1"/>
    <col min="24" max="24" width="11.28515625" style="1" customWidth="1"/>
    <col min="25" max="25" width="11.7109375" style="3" customWidth="1"/>
    <col min="26" max="26" width="11.28515625" style="1" hidden="1" customWidth="1" outlineLevel="1"/>
    <col min="27" max="27" width="15.42578125" style="2" customWidth="1" collapsed="1"/>
    <col min="28" max="30" width="15.42578125" style="2" customWidth="1"/>
    <col min="31" max="31" width="10.5703125" style="1" hidden="1" customWidth="1"/>
    <col min="32" max="32" width="15.5703125" style="1" hidden="1" customWidth="1"/>
    <col min="33" max="33" width="10.140625" style="1" hidden="1" customWidth="1" collapsed="1"/>
    <col min="34" max="34" width="11" style="1" hidden="1" customWidth="1"/>
    <col min="35" max="35" width="13.5703125" style="1" hidden="1" customWidth="1"/>
    <col min="36" max="36" width="13.42578125" style="1" hidden="1" customWidth="1"/>
    <col min="37" max="37" width="13.28515625" style="1" customWidth="1"/>
    <col min="38" max="16384" width="9.140625" style="1"/>
  </cols>
  <sheetData>
    <row r="1" spans="1:38" ht="23.25" x14ac:dyDescent="0.35">
      <c r="A1" s="456" t="s">
        <v>42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  <c r="R1" s="456"/>
      <c r="S1" s="456"/>
      <c r="T1" s="456"/>
      <c r="U1" s="456"/>
      <c r="V1" s="456"/>
      <c r="W1" s="456"/>
      <c r="X1" s="456"/>
      <c r="Y1" s="456"/>
      <c r="Z1" s="456"/>
      <c r="AA1" s="456"/>
      <c r="AB1" s="456"/>
      <c r="AC1" s="456"/>
      <c r="AD1" s="456"/>
    </row>
    <row r="2" spans="1:38" ht="23.25" x14ac:dyDescent="0.35">
      <c r="A2" s="455" t="s">
        <v>294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  <c r="R2" s="455"/>
      <c r="S2" s="455"/>
      <c r="T2" s="455"/>
      <c r="U2" s="455"/>
      <c r="V2" s="455"/>
      <c r="W2" s="455"/>
      <c r="X2" s="455"/>
      <c r="Y2" s="455"/>
      <c r="Z2" s="455"/>
      <c r="AA2" s="455"/>
      <c r="AB2" s="455"/>
      <c r="AC2" s="455"/>
      <c r="AD2" s="455"/>
    </row>
    <row r="3" spans="1:38" ht="12.7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G3" s="82"/>
    </row>
    <row r="4" spans="1:38" ht="28.5" x14ac:dyDescent="0.25">
      <c r="A4" s="470" t="s">
        <v>2736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  <c r="M4" s="470"/>
      <c r="N4" s="470"/>
      <c r="O4" s="470"/>
      <c r="P4" s="470"/>
      <c r="Q4" s="470"/>
      <c r="R4" s="470"/>
      <c r="S4" s="470"/>
      <c r="T4" s="470"/>
      <c r="U4" s="470"/>
      <c r="V4" s="470"/>
      <c r="W4" s="470"/>
      <c r="X4" s="470"/>
      <c r="Y4" s="470"/>
      <c r="Z4" s="470"/>
      <c r="AA4" s="470"/>
      <c r="AB4" s="470"/>
      <c r="AC4" s="470"/>
      <c r="AD4" s="470"/>
    </row>
    <row r="5" spans="1:38" ht="12.75" customHeight="1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G5" s="82"/>
    </row>
    <row r="6" spans="1:38" ht="18.75" x14ac:dyDescent="0.25">
      <c r="A6" s="454" t="s">
        <v>2740</v>
      </c>
      <c r="B6" s="454"/>
      <c r="C6" s="454"/>
      <c r="D6" s="454"/>
      <c r="E6" s="454"/>
      <c r="F6" s="454"/>
      <c r="G6" s="454"/>
      <c r="H6" s="454"/>
      <c r="I6" s="454"/>
      <c r="J6" s="454"/>
      <c r="K6" s="454"/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4"/>
      <c r="AA6" s="454"/>
      <c r="AB6" s="454"/>
      <c r="AC6" s="454"/>
      <c r="AD6" s="454"/>
    </row>
    <row r="7" spans="1:38" ht="12.75" customHeight="1" x14ac:dyDescent="0.25">
      <c r="A7" s="2"/>
      <c r="B7" s="2"/>
      <c r="C7" s="2"/>
      <c r="D7" s="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5"/>
      <c r="R7" s="82"/>
      <c r="S7" s="84"/>
      <c r="T7" s="82"/>
      <c r="U7" s="82"/>
      <c r="V7" s="83"/>
      <c r="W7" s="83"/>
      <c r="X7" s="83"/>
      <c r="Y7" s="84"/>
      <c r="Z7" s="83"/>
      <c r="AA7" s="82"/>
      <c r="AB7" s="82"/>
      <c r="AC7" s="82"/>
      <c r="AD7" s="82"/>
      <c r="AG7" s="82"/>
    </row>
    <row r="8" spans="1:38" x14ac:dyDescent="0.25">
      <c r="A8" s="2"/>
      <c r="B8" s="2"/>
      <c r="C8" s="2"/>
      <c r="D8" s="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5"/>
      <c r="R8" s="82"/>
      <c r="S8" s="84"/>
      <c r="T8" s="82"/>
      <c r="U8" s="82"/>
      <c r="V8" s="83"/>
      <c r="W8" s="83"/>
      <c r="X8" s="83"/>
      <c r="Y8" s="84"/>
      <c r="Z8" s="83"/>
      <c r="AA8" s="82"/>
      <c r="AB8" s="82"/>
      <c r="AC8" s="82"/>
      <c r="AD8" s="82"/>
      <c r="AG8" s="82"/>
    </row>
    <row r="9" spans="1:38" ht="15.75" thickBot="1" x14ac:dyDescent="0.3">
      <c r="A9" s="390"/>
      <c r="E9" s="83"/>
      <c r="F9" s="83"/>
      <c r="G9" s="86"/>
      <c r="H9" s="86"/>
      <c r="I9" s="83"/>
      <c r="J9" s="83"/>
      <c r="K9" s="83"/>
      <c r="L9" s="83"/>
      <c r="M9" s="83"/>
      <c r="N9" s="82"/>
      <c r="O9" s="84"/>
      <c r="P9" s="82"/>
      <c r="Q9" s="85"/>
      <c r="R9" s="82"/>
      <c r="S9" s="84"/>
      <c r="T9" s="82"/>
      <c r="U9" s="82"/>
      <c r="V9" s="83"/>
      <c r="W9" s="83"/>
      <c r="X9" s="83"/>
      <c r="Y9" s="84"/>
      <c r="Z9" s="83"/>
      <c r="AA9" s="82"/>
      <c r="AB9" s="82"/>
      <c r="AC9" s="82"/>
      <c r="AD9" s="82"/>
      <c r="AG9" s="83"/>
    </row>
    <row r="10" spans="1:38" ht="15.75" thickBot="1" x14ac:dyDescent="0.3">
      <c r="A10" s="5"/>
      <c r="G10" s="86"/>
      <c r="H10" s="86"/>
      <c r="I10" s="83"/>
      <c r="J10" s="83"/>
      <c r="K10" s="83"/>
      <c r="L10" s="83"/>
      <c r="M10" s="83"/>
      <c r="N10" s="82"/>
      <c r="O10" s="84"/>
      <c r="P10" s="82"/>
      <c r="Q10" s="85"/>
      <c r="R10" s="82"/>
      <c r="S10" s="84"/>
      <c r="T10" s="82"/>
      <c r="U10" s="82"/>
      <c r="V10" s="83"/>
      <c r="W10" s="83"/>
      <c r="X10" s="83"/>
      <c r="Y10" s="84"/>
      <c r="Z10" s="83"/>
      <c r="AA10" s="82"/>
      <c r="AB10" s="82"/>
      <c r="AC10" s="91"/>
      <c r="AD10" s="92" t="s">
        <v>39</v>
      </c>
      <c r="AG10" s="83"/>
    </row>
    <row r="11" spans="1:38" ht="15.75" thickBot="1" x14ac:dyDescent="0.3">
      <c r="A11" s="5"/>
      <c r="E11" s="83"/>
      <c r="F11" s="83"/>
      <c r="G11" s="86"/>
      <c r="H11" s="86"/>
      <c r="I11" s="83"/>
      <c r="J11" s="83"/>
      <c r="K11" s="83"/>
      <c r="L11" s="83"/>
      <c r="M11" s="83"/>
      <c r="N11" s="82"/>
      <c r="O11" s="84"/>
      <c r="P11" s="82"/>
      <c r="Q11" s="85"/>
      <c r="R11" s="82"/>
      <c r="S11" s="84"/>
      <c r="T11" s="82"/>
      <c r="U11" s="82"/>
      <c r="V11" s="83"/>
      <c r="W11" s="83"/>
      <c r="X11" s="83"/>
      <c r="Y11" s="84"/>
      <c r="Z11" s="83"/>
      <c r="AA11" s="82"/>
      <c r="AB11" s="82"/>
      <c r="AC11" s="91"/>
      <c r="AD11" s="172">
        <v>0</v>
      </c>
      <c r="AG11" s="83"/>
    </row>
    <row r="12" spans="1:38" x14ac:dyDescent="0.25">
      <c r="A12" s="282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G12" s="83"/>
    </row>
    <row r="13" spans="1:38" ht="15.75" thickBot="1" x14ac:dyDescent="0.3">
      <c r="A13" s="371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G13" s="83"/>
    </row>
    <row r="14" spans="1:38" s="77" customFormat="1" ht="15.75" thickBot="1" x14ac:dyDescent="0.3">
      <c r="A14" s="86"/>
      <c r="B14" s="80"/>
      <c r="C14" s="80"/>
      <c r="D14" s="80"/>
      <c r="E14" s="80"/>
      <c r="F14" s="80"/>
      <c r="G14" s="80"/>
      <c r="H14" s="81"/>
      <c r="I14" s="460" t="s">
        <v>32</v>
      </c>
      <c r="J14" s="461"/>
      <c r="K14" s="461"/>
      <c r="L14" s="461"/>
      <c r="M14" s="462" t="s">
        <v>51</v>
      </c>
      <c r="N14" s="463"/>
      <c r="O14" s="463"/>
      <c r="P14" s="464"/>
      <c r="Q14" s="471" t="s">
        <v>30</v>
      </c>
      <c r="R14" s="472"/>
      <c r="S14" s="472"/>
      <c r="T14" s="472"/>
      <c r="U14" s="473"/>
      <c r="V14" s="467" t="s">
        <v>29</v>
      </c>
      <c r="W14" s="468"/>
      <c r="X14" s="468"/>
      <c r="Y14" s="468"/>
      <c r="Z14" s="469"/>
      <c r="AA14" s="457" t="s">
        <v>2741</v>
      </c>
      <c r="AB14" s="458"/>
      <c r="AC14" s="458"/>
      <c r="AD14" s="459"/>
      <c r="AG14" s="80"/>
    </row>
    <row r="15" spans="1:38" s="77" customFormat="1" ht="30.75" thickBot="1" x14ac:dyDescent="0.3">
      <c r="A15" s="200" t="s">
        <v>28</v>
      </c>
      <c r="B15" s="201" t="s">
        <v>27</v>
      </c>
      <c r="C15" s="201" t="s">
        <v>24</v>
      </c>
      <c r="D15" s="201" t="s">
        <v>23</v>
      </c>
      <c r="E15" s="201" t="s">
        <v>25</v>
      </c>
      <c r="F15" s="201" t="s">
        <v>1368</v>
      </c>
      <c r="G15" s="201" t="s">
        <v>21</v>
      </c>
      <c r="H15" s="229" t="s">
        <v>20</v>
      </c>
      <c r="I15" s="203" t="s">
        <v>18</v>
      </c>
      <c r="J15" s="204" t="s">
        <v>17</v>
      </c>
      <c r="K15" s="204" t="s">
        <v>16</v>
      </c>
      <c r="L15" s="206" t="s">
        <v>15</v>
      </c>
      <c r="M15" s="207" t="s">
        <v>49</v>
      </c>
      <c r="N15" s="230" t="s">
        <v>250</v>
      </c>
      <c r="O15" s="231" t="s">
        <v>251</v>
      </c>
      <c r="P15" s="208" t="s">
        <v>252</v>
      </c>
      <c r="Q15" s="232" t="s">
        <v>13</v>
      </c>
      <c r="R15" s="233" t="s">
        <v>12</v>
      </c>
      <c r="S15" s="234" t="s">
        <v>11</v>
      </c>
      <c r="T15" s="233" t="s">
        <v>2633</v>
      </c>
      <c r="U15" s="389" t="s">
        <v>2636</v>
      </c>
      <c r="V15" s="235" t="s">
        <v>9</v>
      </c>
      <c r="W15" s="236" t="s">
        <v>142</v>
      </c>
      <c r="X15" s="236" t="s">
        <v>7</v>
      </c>
      <c r="Y15" s="237" t="s">
        <v>6</v>
      </c>
      <c r="Z15" s="238" t="s">
        <v>5</v>
      </c>
      <c r="AA15" s="385" t="s">
        <v>36</v>
      </c>
      <c r="AB15" s="303" t="s">
        <v>2726</v>
      </c>
      <c r="AC15" s="303" t="s">
        <v>35</v>
      </c>
      <c r="AD15" s="303" t="s">
        <v>2727</v>
      </c>
      <c r="AF15" s="166" t="s">
        <v>267</v>
      </c>
      <c r="AG15" s="201" t="s">
        <v>22</v>
      </c>
      <c r="AH15" s="166" t="s">
        <v>19</v>
      </c>
      <c r="AI15" s="167" t="s">
        <v>35</v>
      </c>
      <c r="AJ15" s="167" t="s">
        <v>266</v>
      </c>
    </row>
    <row r="16" spans="1:38" ht="18" customHeight="1" x14ac:dyDescent="0.25">
      <c r="A16" s="76" t="s">
        <v>1283</v>
      </c>
      <c r="B16" s="75" t="s">
        <v>1279</v>
      </c>
      <c r="C16" s="316">
        <v>5000</v>
      </c>
      <c r="D16" s="316">
        <v>1000</v>
      </c>
      <c r="E16" s="316">
        <v>40</v>
      </c>
      <c r="F16" s="74" t="s">
        <v>2600</v>
      </c>
      <c r="G16" s="317" t="s">
        <v>2614</v>
      </c>
      <c r="H16" s="73" t="s">
        <v>1171</v>
      </c>
      <c r="I16" s="72" t="s">
        <v>3</v>
      </c>
      <c r="J16" s="71"/>
      <c r="K16" s="71"/>
      <c r="L16" s="188"/>
      <c r="M16" s="69">
        <v>1</v>
      </c>
      <c r="N16" s="66"/>
      <c r="O16" s="65"/>
      <c r="P16" s="64"/>
      <c r="Q16" s="67">
        <v>21</v>
      </c>
      <c r="R16" s="66">
        <f>Q16*(C16*D16/1000000)</f>
        <v>105</v>
      </c>
      <c r="S16" s="66">
        <f>Q16*(C16*D16*E16/1000000000)</f>
        <v>4.2</v>
      </c>
      <c r="T16" s="66" t="s">
        <v>2634</v>
      </c>
      <c r="U16" s="198">
        <v>2540</v>
      </c>
      <c r="V16" s="88" t="s">
        <v>33</v>
      </c>
      <c r="W16" s="62">
        <f>ROUNDUP(80/Q16,0)</f>
        <v>4</v>
      </c>
      <c r="X16" s="61">
        <f>W16*R16</f>
        <v>420</v>
      </c>
      <c r="Y16" s="61">
        <f>W16*S16</f>
        <v>16.8</v>
      </c>
      <c r="Z16" s="336"/>
      <c r="AA16" s="386">
        <f>ROUND((AC16*E16)/1000,2)</f>
        <v>702.71</v>
      </c>
      <c r="AB16" s="273">
        <f>ROUND(AA16*1.22,2)</f>
        <v>857.31</v>
      </c>
      <c r="AC16" s="58">
        <f t="shared" ref="AC16:AC75" si="0">ROUND(AI16*(1-$AD$11),2)</f>
        <v>17567.8</v>
      </c>
      <c r="AD16" s="57">
        <f>ROUND(AC16*1.22,2)</f>
        <v>21432.720000000001</v>
      </c>
      <c r="AE16" s="77" t="str">
        <f t="shared" ref="AE16:AE47" si="1">SUBSTITUTE(F16,"ГП-","")</f>
        <v>00008569</v>
      </c>
      <c r="AF16" s="47" t="s">
        <v>265</v>
      </c>
      <c r="AG16" s="74" t="s">
        <v>143</v>
      </c>
      <c r="AH16" s="47">
        <v>80</v>
      </c>
      <c r="AI16" s="30">
        <v>17567.8</v>
      </c>
      <c r="AJ16" s="30">
        <f t="shared" ref="AJ16:AJ47" si="2">AA16</f>
        <v>702.71</v>
      </c>
      <c r="AK16" s="2"/>
      <c r="AL16" s="503"/>
    </row>
    <row r="17" spans="1:38" ht="18" customHeight="1" x14ac:dyDescent="0.25">
      <c r="A17" s="54" t="s">
        <v>1283</v>
      </c>
      <c r="B17" s="53" t="s">
        <v>1279</v>
      </c>
      <c r="C17" s="52">
        <v>4000</v>
      </c>
      <c r="D17" s="52">
        <v>1000</v>
      </c>
      <c r="E17" s="52">
        <v>50</v>
      </c>
      <c r="F17" s="50" t="s">
        <v>2601</v>
      </c>
      <c r="G17" s="49" t="s">
        <v>2616</v>
      </c>
      <c r="H17" s="48" t="s">
        <v>1171</v>
      </c>
      <c r="I17" s="46" t="s">
        <v>3</v>
      </c>
      <c r="J17" s="45"/>
      <c r="K17" s="45"/>
      <c r="L17" s="189"/>
      <c r="M17" s="43">
        <v>1</v>
      </c>
      <c r="N17" s="41"/>
      <c r="O17" s="40"/>
      <c r="P17" s="39"/>
      <c r="Q17" s="42">
        <v>21</v>
      </c>
      <c r="R17" s="41">
        <f>Q17*(C17*D17/1000000)</f>
        <v>84</v>
      </c>
      <c r="S17" s="41">
        <f>Q17*(C17*D17*E17/1000000000)</f>
        <v>4.2</v>
      </c>
      <c r="T17" s="41" t="s">
        <v>2634</v>
      </c>
      <c r="U17" s="196">
        <v>2540</v>
      </c>
      <c r="V17" s="88" t="s">
        <v>33</v>
      </c>
      <c r="W17" s="37">
        <f>ROUNDUP(80/Q17,0)</f>
        <v>4</v>
      </c>
      <c r="X17" s="36">
        <f>W17*R17</f>
        <v>336</v>
      </c>
      <c r="Y17" s="36">
        <f>W17*S17</f>
        <v>16.8</v>
      </c>
      <c r="Z17" s="34"/>
      <c r="AA17" s="387">
        <f t="shared" ref="AA17:AA75" si="3">ROUND((AC17*E17)/1000,2)</f>
        <v>836.69</v>
      </c>
      <c r="AB17" s="274">
        <f>ROUND(AA17*1.22,2)</f>
        <v>1020.76</v>
      </c>
      <c r="AC17" s="32">
        <f t="shared" si="0"/>
        <v>16733.8</v>
      </c>
      <c r="AD17" s="31">
        <f>ROUND(AC17*1.22,2)</f>
        <v>20415.240000000002</v>
      </c>
      <c r="AE17" s="77" t="str">
        <f t="shared" si="1"/>
        <v>00008596</v>
      </c>
      <c r="AF17" s="47" t="s">
        <v>265</v>
      </c>
      <c r="AG17" s="50" t="s">
        <v>144</v>
      </c>
      <c r="AH17" s="47">
        <v>80</v>
      </c>
      <c r="AI17" s="30">
        <v>16733.8</v>
      </c>
      <c r="AJ17" s="30">
        <f t="shared" si="2"/>
        <v>836.69</v>
      </c>
      <c r="AK17" s="2"/>
      <c r="AL17" s="503"/>
    </row>
    <row r="18" spans="1:38" ht="18" customHeight="1" x14ac:dyDescent="0.25">
      <c r="A18" s="54" t="s">
        <v>1283</v>
      </c>
      <c r="B18" s="53" t="s">
        <v>1279</v>
      </c>
      <c r="C18" s="52">
        <v>4000</v>
      </c>
      <c r="D18" s="52">
        <v>1000</v>
      </c>
      <c r="E18" s="52">
        <v>60</v>
      </c>
      <c r="F18" s="50" t="s">
        <v>2602</v>
      </c>
      <c r="G18" s="49" t="s">
        <v>2617</v>
      </c>
      <c r="H18" s="48" t="s">
        <v>1171</v>
      </c>
      <c r="I18" s="46" t="s">
        <v>3</v>
      </c>
      <c r="J18" s="45"/>
      <c r="K18" s="45"/>
      <c r="L18" s="189"/>
      <c r="M18" s="43">
        <v>1</v>
      </c>
      <c r="N18" s="41"/>
      <c r="O18" s="40"/>
      <c r="P18" s="39"/>
      <c r="Q18" s="42">
        <v>21</v>
      </c>
      <c r="R18" s="41">
        <f t="shared" ref="R18:R75" si="4">Q18*(C18*D18/1000000)</f>
        <v>84</v>
      </c>
      <c r="S18" s="41">
        <f t="shared" ref="S18:S75" si="5">Q18*(C18*D18*E18/1000000000)</f>
        <v>5.04</v>
      </c>
      <c r="T18" s="41" t="s">
        <v>2634</v>
      </c>
      <c r="U18" s="196">
        <v>2540</v>
      </c>
      <c r="V18" s="88" t="s">
        <v>33</v>
      </c>
      <c r="W18" s="37">
        <f t="shared" ref="W18:W75" si="6">ROUNDUP(80/Q18,0)</f>
        <v>4</v>
      </c>
      <c r="X18" s="36">
        <f t="shared" ref="X18:X75" si="7">W18*R18</f>
        <v>336</v>
      </c>
      <c r="Y18" s="36">
        <f t="shared" ref="Y18:Y75" si="8">W18*S18</f>
        <v>20.16</v>
      </c>
      <c r="Z18" s="34"/>
      <c r="AA18" s="387">
        <f t="shared" si="3"/>
        <v>997.8</v>
      </c>
      <c r="AB18" s="274">
        <f t="shared" ref="AB18:AB75" si="9">ROUND(AA18*1.22,2)</f>
        <v>1217.32</v>
      </c>
      <c r="AC18" s="32">
        <f t="shared" si="0"/>
        <v>16630</v>
      </c>
      <c r="AD18" s="31">
        <f t="shared" ref="AD18:AD75" si="10">ROUND(AC18*1.22,2)</f>
        <v>20288.599999999999</v>
      </c>
      <c r="AE18" s="77" t="str">
        <f t="shared" si="1"/>
        <v>00008571</v>
      </c>
      <c r="AF18" s="47" t="s">
        <v>265</v>
      </c>
      <c r="AG18" s="50" t="s">
        <v>145</v>
      </c>
      <c r="AH18" s="47">
        <v>80</v>
      </c>
      <c r="AI18" s="30">
        <v>16630</v>
      </c>
      <c r="AJ18" s="30">
        <f t="shared" si="2"/>
        <v>997.8</v>
      </c>
      <c r="AK18" s="2"/>
      <c r="AL18" s="503"/>
    </row>
    <row r="19" spans="1:38" ht="18" customHeight="1" x14ac:dyDescent="0.25">
      <c r="A19" s="54" t="s">
        <v>1283</v>
      </c>
      <c r="B19" s="53" t="s">
        <v>1279</v>
      </c>
      <c r="C19" s="52">
        <v>2000</v>
      </c>
      <c r="D19" s="52">
        <v>1000</v>
      </c>
      <c r="E19" s="52">
        <v>70</v>
      </c>
      <c r="F19" s="50" t="s">
        <v>2603</v>
      </c>
      <c r="G19" s="49" t="s">
        <v>2615</v>
      </c>
      <c r="H19" s="48" t="s">
        <v>1171</v>
      </c>
      <c r="I19" s="46" t="s">
        <v>3</v>
      </c>
      <c r="J19" s="45"/>
      <c r="K19" s="45"/>
      <c r="L19" s="189"/>
      <c r="M19" s="43">
        <v>1</v>
      </c>
      <c r="N19" s="41"/>
      <c r="O19" s="40"/>
      <c r="P19" s="39"/>
      <c r="Q19" s="42">
        <v>27</v>
      </c>
      <c r="R19" s="41">
        <f t="shared" si="4"/>
        <v>54</v>
      </c>
      <c r="S19" s="41">
        <f t="shared" si="5"/>
        <v>3.7800000000000002</v>
      </c>
      <c r="T19" s="41" t="s">
        <v>2634</v>
      </c>
      <c r="U19" s="196">
        <v>2540</v>
      </c>
      <c r="V19" s="88" t="s">
        <v>33</v>
      </c>
      <c r="W19" s="37">
        <f t="shared" si="6"/>
        <v>3</v>
      </c>
      <c r="X19" s="36">
        <f t="shared" si="7"/>
        <v>162</v>
      </c>
      <c r="Y19" s="36">
        <f t="shared" si="8"/>
        <v>11.34</v>
      </c>
      <c r="Z19" s="34"/>
      <c r="AA19" s="387">
        <f t="shared" si="3"/>
        <v>1144.17</v>
      </c>
      <c r="AB19" s="274">
        <f t="shared" si="9"/>
        <v>1395.89</v>
      </c>
      <c r="AC19" s="32">
        <f t="shared" si="0"/>
        <v>16345.3</v>
      </c>
      <c r="AD19" s="31">
        <f t="shared" si="10"/>
        <v>19941.27</v>
      </c>
      <c r="AE19" s="77" t="str">
        <f t="shared" si="1"/>
        <v>00008597</v>
      </c>
      <c r="AF19" s="47" t="s">
        <v>265</v>
      </c>
      <c r="AG19" s="50" t="s">
        <v>146</v>
      </c>
      <c r="AH19" s="47">
        <v>80</v>
      </c>
      <c r="AI19" s="30">
        <v>16345.3</v>
      </c>
      <c r="AJ19" s="30">
        <f t="shared" si="2"/>
        <v>1144.17</v>
      </c>
      <c r="AK19" s="2"/>
      <c r="AL19" s="503"/>
    </row>
    <row r="20" spans="1:38" ht="18" customHeight="1" x14ac:dyDescent="0.25">
      <c r="A20" s="54" t="s">
        <v>1283</v>
      </c>
      <c r="B20" s="53" t="s">
        <v>1279</v>
      </c>
      <c r="C20" s="55">
        <v>2000</v>
      </c>
      <c r="D20" s="55">
        <v>1000</v>
      </c>
      <c r="E20" s="52">
        <v>80</v>
      </c>
      <c r="F20" s="50" t="s">
        <v>2604</v>
      </c>
      <c r="G20" s="49" t="s">
        <v>2618</v>
      </c>
      <c r="H20" s="48" t="s">
        <v>1171</v>
      </c>
      <c r="I20" s="46" t="s">
        <v>3</v>
      </c>
      <c r="J20" s="45"/>
      <c r="K20" s="45"/>
      <c r="L20" s="189"/>
      <c r="M20" s="43">
        <v>1</v>
      </c>
      <c r="N20" s="41"/>
      <c r="O20" s="40"/>
      <c r="P20" s="39"/>
      <c r="Q20" s="42">
        <v>21</v>
      </c>
      <c r="R20" s="41">
        <f t="shared" si="4"/>
        <v>42</v>
      </c>
      <c r="S20" s="41">
        <f t="shared" si="5"/>
        <v>3.36</v>
      </c>
      <c r="T20" s="41" t="s">
        <v>2635</v>
      </c>
      <c r="U20" s="196">
        <v>2540</v>
      </c>
      <c r="V20" s="88" t="s">
        <v>33</v>
      </c>
      <c r="W20" s="37">
        <f t="shared" si="6"/>
        <v>4</v>
      </c>
      <c r="X20" s="36">
        <f t="shared" si="7"/>
        <v>168</v>
      </c>
      <c r="Y20" s="36">
        <f t="shared" si="8"/>
        <v>13.44</v>
      </c>
      <c r="Z20" s="34"/>
      <c r="AA20" s="387">
        <f t="shared" si="3"/>
        <v>1243.31</v>
      </c>
      <c r="AB20" s="274">
        <f t="shared" si="9"/>
        <v>1516.84</v>
      </c>
      <c r="AC20" s="32">
        <f t="shared" si="0"/>
        <v>15541.4</v>
      </c>
      <c r="AD20" s="31">
        <f t="shared" si="10"/>
        <v>18960.509999999998</v>
      </c>
      <c r="AE20" s="77" t="str">
        <f t="shared" si="1"/>
        <v>00008598</v>
      </c>
      <c r="AF20" s="47" t="s">
        <v>265</v>
      </c>
      <c r="AG20" s="50" t="s">
        <v>147</v>
      </c>
      <c r="AH20" s="47">
        <v>80</v>
      </c>
      <c r="AI20" s="30">
        <v>15541.4</v>
      </c>
      <c r="AJ20" s="30">
        <f t="shared" si="2"/>
        <v>1243.31</v>
      </c>
      <c r="AK20" s="2"/>
      <c r="AL20" s="503"/>
    </row>
    <row r="21" spans="1:38" ht="18" customHeight="1" x14ac:dyDescent="0.25">
      <c r="A21" s="54" t="s">
        <v>1283</v>
      </c>
      <c r="B21" s="53" t="s">
        <v>1279</v>
      </c>
      <c r="C21" s="55">
        <v>2000</v>
      </c>
      <c r="D21" s="55">
        <v>1000</v>
      </c>
      <c r="E21" s="52">
        <v>90</v>
      </c>
      <c r="F21" s="50" t="s">
        <v>2605</v>
      </c>
      <c r="G21" s="49" t="s">
        <v>2619</v>
      </c>
      <c r="H21" s="48" t="s">
        <v>1171</v>
      </c>
      <c r="I21" s="46" t="s">
        <v>3</v>
      </c>
      <c r="J21" s="45"/>
      <c r="K21" s="45"/>
      <c r="L21" s="189"/>
      <c r="M21" s="43">
        <v>1</v>
      </c>
      <c r="N21" s="41"/>
      <c r="O21" s="40"/>
      <c r="P21" s="39"/>
      <c r="Q21" s="42">
        <v>21</v>
      </c>
      <c r="R21" s="41">
        <f t="shared" si="4"/>
        <v>42</v>
      </c>
      <c r="S21" s="41">
        <f t="shared" si="5"/>
        <v>3.78</v>
      </c>
      <c r="T21" s="41" t="s">
        <v>2634</v>
      </c>
      <c r="U21" s="196">
        <v>2540</v>
      </c>
      <c r="V21" s="255" t="s">
        <v>33</v>
      </c>
      <c r="W21" s="37">
        <f t="shared" si="6"/>
        <v>4</v>
      </c>
      <c r="X21" s="36">
        <f t="shared" si="7"/>
        <v>168</v>
      </c>
      <c r="Y21" s="36">
        <f t="shared" si="8"/>
        <v>15.12</v>
      </c>
      <c r="Z21" s="34"/>
      <c r="AA21" s="387">
        <f t="shared" si="3"/>
        <v>1389.69</v>
      </c>
      <c r="AB21" s="274">
        <f t="shared" si="9"/>
        <v>1695.42</v>
      </c>
      <c r="AC21" s="32">
        <f t="shared" si="0"/>
        <v>15441</v>
      </c>
      <c r="AD21" s="31">
        <f t="shared" si="10"/>
        <v>18838.02</v>
      </c>
      <c r="AE21" s="77" t="str">
        <f t="shared" si="1"/>
        <v>00008599</v>
      </c>
      <c r="AF21" s="47" t="s">
        <v>265</v>
      </c>
      <c r="AG21" s="50" t="s">
        <v>148</v>
      </c>
      <c r="AH21" s="47">
        <v>80</v>
      </c>
      <c r="AI21" s="30">
        <v>15441</v>
      </c>
      <c r="AJ21" s="30">
        <f t="shared" si="2"/>
        <v>1389.69</v>
      </c>
      <c r="AK21" s="2"/>
      <c r="AL21" s="503"/>
    </row>
    <row r="22" spans="1:38" ht="18" customHeight="1" x14ac:dyDescent="0.25">
      <c r="A22" s="54" t="s">
        <v>1283</v>
      </c>
      <c r="B22" s="53" t="s">
        <v>1279</v>
      </c>
      <c r="C22" s="55">
        <v>2000</v>
      </c>
      <c r="D22" s="55">
        <v>1000</v>
      </c>
      <c r="E22" s="52">
        <v>100</v>
      </c>
      <c r="F22" s="50" t="s">
        <v>2606</v>
      </c>
      <c r="G22" s="49" t="s">
        <v>2620</v>
      </c>
      <c r="H22" s="48" t="s">
        <v>1171</v>
      </c>
      <c r="I22" s="46" t="s">
        <v>3</v>
      </c>
      <c r="J22" s="45"/>
      <c r="K22" s="45"/>
      <c r="L22" s="189"/>
      <c r="M22" s="43">
        <v>1</v>
      </c>
      <c r="N22" s="41"/>
      <c r="O22" s="40"/>
      <c r="P22" s="39"/>
      <c r="Q22" s="42">
        <v>21</v>
      </c>
      <c r="R22" s="41">
        <f t="shared" si="4"/>
        <v>42</v>
      </c>
      <c r="S22" s="41">
        <f t="shared" si="5"/>
        <v>4.2</v>
      </c>
      <c r="T22" s="41" t="s">
        <v>2634</v>
      </c>
      <c r="U22" s="196">
        <v>2540</v>
      </c>
      <c r="V22" s="88" t="s">
        <v>33</v>
      </c>
      <c r="W22" s="37">
        <f t="shared" si="6"/>
        <v>4</v>
      </c>
      <c r="X22" s="36">
        <f t="shared" si="7"/>
        <v>168</v>
      </c>
      <c r="Y22" s="36">
        <f t="shared" si="8"/>
        <v>16.8</v>
      </c>
      <c r="Z22" s="34"/>
      <c r="AA22" s="387">
        <f t="shared" si="3"/>
        <v>1527.35</v>
      </c>
      <c r="AB22" s="274">
        <f t="shared" si="9"/>
        <v>1863.37</v>
      </c>
      <c r="AC22" s="32">
        <f t="shared" si="0"/>
        <v>15273.5</v>
      </c>
      <c r="AD22" s="31">
        <f t="shared" si="10"/>
        <v>18633.669999999998</v>
      </c>
      <c r="AE22" s="77" t="str">
        <f t="shared" si="1"/>
        <v>00008600</v>
      </c>
      <c r="AF22" s="47" t="s">
        <v>265</v>
      </c>
      <c r="AG22" s="50" t="s">
        <v>149</v>
      </c>
      <c r="AH22" s="47">
        <v>80</v>
      </c>
      <c r="AI22" s="30">
        <v>15273.5</v>
      </c>
      <c r="AJ22" s="30">
        <f t="shared" si="2"/>
        <v>1527.35</v>
      </c>
      <c r="AK22" s="2"/>
      <c r="AL22" s="503"/>
    </row>
    <row r="23" spans="1:38" ht="18" customHeight="1" x14ac:dyDescent="0.25">
      <c r="A23" s="54" t="s">
        <v>1283</v>
      </c>
      <c r="B23" s="53" t="s">
        <v>1279</v>
      </c>
      <c r="C23" s="55">
        <v>2000</v>
      </c>
      <c r="D23" s="55">
        <v>1000</v>
      </c>
      <c r="E23" s="52">
        <v>110</v>
      </c>
      <c r="F23" s="50" t="s">
        <v>2607</v>
      </c>
      <c r="G23" s="49" t="s">
        <v>2621</v>
      </c>
      <c r="H23" s="48" t="s">
        <v>1171</v>
      </c>
      <c r="I23" s="46" t="s">
        <v>3</v>
      </c>
      <c r="J23" s="45"/>
      <c r="K23" s="45"/>
      <c r="L23" s="189"/>
      <c r="M23" s="43">
        <v>1</v>
      </c>
      <c r="N23" s="41"/>
      <c r="O23" s="40"/>
      <c r="P23" s="39"/>
      <c r="Q23" s="42">
        <v>21</v>
      </c>
      <c r="R23" s="41">
        <f t="shared" si="4"/>
        <v>42</v>
      </c>
      <c r="S23" s="41">
        <f t="shared" si="5"/>
        <v>4.62</v>
      </c>
      <c r="T23" s="41" t="s">
        <v>2634</v>
      </c>
      <c r="U23" s="196">
        <v>2540</v>
      </c>
      <c r="V23" s="88" t="s">
        <v>33</v>
      </c>
      <c r="W23" s="37">
        <f t="shared" si="6"/>
        <v>4</v>
      </c>
      <c r="X23" s="36">
        <f t="shared" si="7"/>
        <v>168</v>
      </c>
      <c r="Y23" s="36">
        <f t="shared" si="8"/>
        <v>18.48</v>
      </c>
      <c r="Z23" s="34"/>
      <c r="AA23" s="387">
        <f t="shared" si="3"/>
        <v>1737.02</v>
      </c>
      <c r="AB23" s="274">
        <f t="shared" si="9"/>
        <v>2119.16</v>
      </c>
      <c r="AC23" s="32">
        <f t="shared" si="0"/>
        <v>15791.1</v>
      </c>
      <c r="AD23" s="31">
        <f t="shared" si="10"/>
        <v>19265.14</v>
      </c>
      <c r="AE23" s="77" t="str">
        <f t="shared" si="1"/>
        <v>00008601</v>
      </c>
      <c r="AF23" s="47" t="s">
        <v>265</v>
      </c>
      <c r="AG23" s="50" t="s">
        <v>150</v>
      </c>
      <c r="AH23" s="47">
        <v>80</v>
      </c>
      <c r="AI23" s="30">
        <v>15791.1</v>
      </c>
      <c r="AJ23" s="30">
        <f t="shared" si="2"/>
        <v>1737.02</v>
      </c>
      <c r="AK23" s="2"/>
      <c r="AL23" s="503"/>
    </row>
    <row r="24" spans="1:38" ht="18" customHeight="1" x14ac:dyDescent="0.25">
      <c r="A24" s="54" t="s">
        <v>1283</v>
      </c>
      <c r="B24" s="53" t="s">
        <v>1279</v>
      </c>
      <c r="C24" s="55">
        <v>2000</v>
      </c>
      <c r="D24" s="55">
        <v>1000</v>
      </c>
      <c r="E24" s="52">
        <v>120</v>
      </c>
      <c r="F24" s="50" t="s">
        <v>2684</v>
      </c>
      <c r="G24" s="49" t="s">
        <v>2622</v>
      </c>
      <c r="H24" s="48" t="s">
        <v>1171</v>
      </c>
      <c r="I24" s="46" t="s">
        <v>3</v>
      </c>
      <c r="J24" s="45"/>
      <c r="K24" s="45"/>
      <c r="L24" s="189"/>
      <c r="M24" s="43">
        <v>1</v>
      </c>
      <c r="N24" s="41"/>
      <c r="O24" s="40"/>
      <c r="P24" s="39"/>
      <c r="Q24" s="42">
        <v>21</v>
      </c>
      <c r="R24" s="41">
        <f t="shared" si="4"/>
        <v>42</v>
      </c>
      <c r="S24" s="41">
        <f t="shared" si="5"/>
        <v>5.04</v>
      </c>
      <c r="T24" s="41" t="s">
        <v>2634</v>
      </c>
      <c r="U24" s="196">
        <v>2540</v>
      </c>
      <c r="V24" s="88" t="s">
        <v>33</v>
      </c>
      <c r="W24" s="37">
        <f t="shared" si="6"/>
        <v>4</v>
      </c>
      <c r="X24" s="36">
        <f t="shared" si="7"/>
        <v>168</v>
      </c>
      <c r="Y24" s="36">
        <f t="shared" si="8"/>
        <v>20.16</v>
      </c>
      <c r="Z24" s="34"/>
      <c r="AA24" s="387">
        <f t="shared" si="3"/>
        <v>1895.11</v>
      </c>
      <c r="AB24" s="274">
        <f t="shared" si="9"/>
        <v>2312.0300000000002</v>
      </c>
      <c r="AC24" s="32">
        <f t="shared" si="0"/>
        <v>15792.6</v>
      </c>
      <c r="AD24" s="31">
        <f t="shared" si="10"/>
        <v>19266.97</v>
      </c>
      <c r="AE24" s="77" t="str">
        <f t="shared" si="1"/>
        <v>00012427</v>
      </c>
      <c r="AF24" s="47" t="s">
        <v>265</v>
      </c>
      <c r="AG24" s="50" t="s">
        <v>151</v>
      </c>
      <c r="AH24" s="47">
        <v>80</v>
      </c>
      <c r="AI24" s="30">
        <v>15792.6</v>
      </c>
      <c r="AJ24" s="30">
        <f t="shared" si="2"/>
        <v>1895.11</v>
      </c>
      <c r="AK24" s="2"/>
      <c r="AL24" s="503"/>
    </row>
    <row r="25" spans="1:38" ht="18" customHeight="1" x14ac:dyDescent="0.25">
      <c r="A25" s="54" t="s">
        <v>1283</v>
      </c>
      <c r="B25" s="51" t="s">
        <v>1280</v>
      </c>
      <c r="C25" s="52">
        <v>5000</v>
      </c>
      <c r="D25" s="52">
        <v>1000</v>
      </c>
      <c r="E25" s="52">
        <v>40</v>
      </c>
      <c r="F25" s="242" t="s">
        <v>235</v>
      </c>
      <c r="G25" s="49" t="s">
        <v>2638</v>
      </c>
      <c r="H25" s="48" t="s">
        <v>1171</v>
      </c>
      <c r="I25" s="46" t="s">
        <v>3</v>
      </c>
      <c r="J25" s="45"/>
      <c r="K25" s="45"/>
      <c r="L25" s="189"/>
      <c r="M25" s="43">
        <v>1</v>
      </c>
      <c r="N25" s="41"/>
      <c r="O25" s="40"/>
      <c r="P25" s="39"/>
      <c r="Q25" s="42">
        <v>21</v>
      </c>
      <c r="R25" s="41">
        <f t="shared" si="4"/>
        <v>105</v>
      </c>
      <c r="S25" s="41">
        <f t="shared" si="5"/>
        <v>4.2</v>
      </c>
      <c r="T25" s="41" t="s">
        <v>2634</v>
      </c>
      <c r="U25" s="196">
        <v>2540</v>
      </c>
      <c r="V25" s="88" t="s">
        <v>33</v>
      </c>
      <c r="W25" s="37">
        <f t="shared" si="6"/>
        <v>4</v>
      </c>
      <c r="X25" s="36">
        <f t="shared" si="7"/>
        <v>420</v>
      </c>
      <c r="Y25" s="36">
        <f t="shared" si="8"/>
        <v>16.8</v>
      </c>
      <c r="Z25" s="34"/>
      <c r="AA25" s="387">
        <f t="shared" si="3"/>
        <v>1462.37</v>
      </c>
      <c r="AB25" s="274">
        <f t="shared" si="9"/>
        <v>1784.09</v>
      </c>
      <c r="AC25" s="32">
        <f t="shared" si="0"/>
        <v>36559.199999999997</v>
      </c>
      <c r="AD25" s="31">
        <f t="shared" si="10"/>
        <v>44602.22</v>
      </c>
      <c r="AE25" s="77" t="str">
        <f t="shared" si="1"/>
        <v>no code</v>
      </c>
      <c r="AF25" s="47" t="s">
        <v>265</v>
      </c>
      <c r="AG25" s="50" t="s">
        <v>152</v>
      </c>
      <c r="AH25" s="47">
        <v>80</v>
      </c>
      <c r="AI25" s="30">
        <v>36559.199999999997</v>
      </c>
      <c r="AJ25" s="30">
        <f t="shared" si="2"/>
        <v>1462.37</v>
      </c>
      <c r="AK25" s="2"/>
      <c r="AL25" s="503"/>
    </row>
    <row r="26" spans="1:38" ht="18" customHeight="1" x14ac:dyDescent="0.25">
      <c r="A26" s="54" t="s">
        <v>1283</v>
      </c>
      <c r="B26" s="53" t="s">
        <v>1280</v>
      </c>
      <c r="C26" s="52">
        <v>4000</v>
      </c>
      <c r="D26" s="52">
        <v>1000</v>
      </c>
      <c r="E26" s="52">
        <v>50</v>
      </c>
      <c r="F26" s="242" t="s">
        <v>235</v>
      </c>
      <c r="G26" s="49" t="s">
        <v>2639</v>
      </c>
      <c r="H26" s="48" t="s">
        <v>1171</v>
      </c>
      <c r="I26" s="46" t="s">
        <v>3</v>
      </c>
      <c r="J26" s="45"/>
      <c r="K26" s="45"/>
      <c r="L26" s="189"/>
      <c r="M26" s="43">
        <v>1</v>
      </c>
      <c r="N26" s="41"/>
      <c r="O26" s="40"/>
      <c r="P26" s="39"/>
      <c r="Q26" s="42">
        <v>21</v>
      </c>
      <c r="R26" s="41">
        <f t="shared" si="4"/>
        <v>84</v>
      </c>
      <c r="S26" s="41">
        <f t="shared" si="5"/>
        <v>4.2</v>
      </c>
      <c r="T26" s="41" t="s">
        <v>2634</v>
      </c>
      <c r="U26" s="196">
        <v>2540</v>
      </c>
      <c r="V26" s="88" t="s">
        <v>33</v>
      </c>
      <c r="W26" s="37">
        <f t="shared" si="6"/>
        <v>4</v>
      </c>
      <c r="X26" s="36">
        <f t="shared" si="7"/>
        <v>336</v>
      </c>
      <c r="Y26" s="36">
        <f t="shared" si="8"/>
        <v>16.8</v>
      </c>
      <c r="Z26" s="34"/>
      <c r="AA26" s="387">
        <f t="shared" si="3"/>
        <v>1640.56</v>
      </c>
      <c r="AB26" s="274">
        <f t="shared" si="9"/>
        <v>2001.48</v>
      </c>
      <c r="AC26" s="32">
        <f t="shared" si="0"/>
        <v>32811.199999999997</v>
      </c>
      <c r="AD26" s="31">
        <f t="shared" si="10"/>
        <v>40029.660000000003</v>
      </c>
      <c r="AE26" s="77" t="str">
        <f t="shared" si="1"/>
        <v>no code</v>
      </c>
      <c r="AF26" s="47" t="s">
        <v>265</v>
      </c>
      <c r="AG26" s="50" t="s">
        <v>153</v>
      </c>
      <c r="AH26" s="47">
        <v>80</v>
      </c>
      <c r="AI26" s="30">
        <v>32811.199999999997</v>
      </c>
      <c r="AJ26" s="30">
        <f t="shared" si="2"/>
        <v>1640.56</v>
      </c>
      <c r="AK26" s="2"/>
      <c r="AL26" s="503"/>
    </row>
    <row r="27" spans="1:38" ht="18" customHeight="1" x14ac:dyDescent="0.25">
      <c r="A27" s="54" t="s">
        <v>1283</v>
      </c>
      <c r="B27" s="53" t="s">
        <v>1280</v>
      </c>
      <c r="C27" s="52">
        <v>4000</v>
      </c>
      <c r="D27" s="52">
        <v>1000</v>
      </c>
      <c r="E27" s="52">
        <v>60</v>
      </c>
      <c r="F27" s="242" t="s">
        <v>235</v>
      </c>
      <c r="G27" s="49" t="s">
        <v>2640</v>
      </c>
      <c r="H27" s="48" t="s">
        <v>1171</v>
      </c>
      <c r="I27" s="46" t="s">
        <v>3</v>
      </c>
      <c r="J27" s="45"/>
      <c r="K27" s="45"/>
      <c r="L27" s="189"/>
      <c r="M27" s="43">
        <v>1</v>
      </c>
      <c r="N27" s="41"/>
      <c r="O27" s="40"/>
      <c r="P27" s="39"/>
      <c r="Q27" s="42">
        <v>21</v>
      </c>
      <c r="R27" s="41">
        <f t="shared" si="4"/>
        <v>84</v>
      </c>
      <c r="S27" s="41">
        <f t="shared" si="5"/>
        <v>5.04</v>
      </c>
      <c r="T27" s="41" t="s">
        <v>2634</v>
      </c>
      <c r="U27" s="196">
        <v>2540</v>
      </c>
      <c r="V27" s="88" t="s">
        <v>33</v>
      </c>
      <c r="W27" s="37">
        <f t="shared" si="6"/>
        <v>4</v>
      </c>
      <c r="X27" s="36">
        <f t="shared" si="7"/>
        <v>336</v>
      </c>
      <c r="Y27" s="36">
        <f t="shared" si="8"/>
        <v>20.16</v>
      </c>
      <c r="Z27" s="34"/>
      <c r="AA27" s="387">
        <f t="shared" si="3"/>
        <v>1823.77</v>
      </c>
      <c r="AB27" s="274">
        <f t="shared" si="9"/>
        <v>2225</v>
      </c>
      <c r="AC27" s="32">
        <f t="shared" si="0"/>
        <v>30396.2</v>
      </c>
      <c r="AD27" s="31">
        <f t="shared" si="10"/>
        <v>37083.360000000001</v>
      </c>
      <c r="AE27" s="77" t="str">
        <f t="shared" si="1"/>
        <v>no code</v>
      </c>
      <c r="AF27" s="47" t="s">
        <v>265</v>
      </c>
      <c r="AG27" s="50" t="s">
        <v>154</v>
      </c>
      <c r="AH27" s="47">
        <v>80</v>
      </c>
      <c r="AI27" s="30">
        <v>30396.2</v>
      </c>
      <c r="AJ27" s="30">
        <f t="shared" si="2"/>
        <v>1823.77</v>
      </c>
      <c r="AK27" s="2"/>
      <c r="AL27" s="503"/>
    </row>
    <row r="28" spans="1:38" ht="18" customHeight="1" x14ac:dyDescent="0.25">
      <c r="A28" s="54" t="s">
        <v>1283</v>
      </c>
      <c r="B28" s="53" t="s">
        <v>1280</v>
      </c>
      <c r="C28" s="52">
        <v>2000</v>
      </c>
      <c r="D28" s="52">
        <v>1000</v>
      </c>
      <c r="E28" s="52">
        <v>70</v>
      </c>
      <c r="F28" s="242" t="s">
        <v>235</v>
      </c>
      <c r="G28" s="49" t="s">
        <v>2641</v>
      </c>
      <c r="H28" s="48" t="s">
        <v>1171</v>
      </c>
      <c r="I28" s="46" t="s">
        <v>3</v>
      </c>
      <c r="J28" s="45"/>
      <c r="K28" s="45"/>
      <c r="L28" s="189"/>
      <c r="M28" s="43">
        <v>1</v>
      </c>
      <c r="N28" s="41"/>
      <c r="O28" s="40"/>
      <c r="P28" s="39"/>
      <c r="Q28" s="42">
        <v>27</v>
      </c>
      <c r="R28" s="41">
        <f t="shared" si="4"/>
        <v>54</v>
      </c>
      <c r="S28" s="41">
        <f t="shared" si="5"/>
        <v>3.7800000000000002</v>
      </c>
      <c r="T28" s="41" t="s">
        <v>2634</v>
      </c>
      <c r="U28" s="196">
        <v>2540</v>
      </c>
      <c r="V28" s="88" t="s">
        <v>33</v>
      </c>
      <c r="W28" s="37">
        <f t="shared" si="6"/>
        <v>3</v>
      </c>
      <c r="X28" s="36">
        <f t="shared" si="7"/>
        <v>162</v>
      </c>
      <c r="Y28" s="36">
        <f t="shared" si="8"/>
        <v>11.34</v>
      </c>
      <c r="Z28" s="34"/>
      <c r="AA28" s="387">
        <f t="shared" si="3"/>
        <v>2025.74</v>
      </c>
      <c r="AB28" s="274">
        <f t="shared" si="9"/>
        <v>2471.4</v>
      </c>
      <c r="AC28" s="32">
        <f t="shared" si="0"/>
        <v>28939.200000000001</v>
      </c>
      <c r="AD28" s="31">
        <f t="shared" si="10"/>
        <v>35305.82</v>
      </c>
      <c r="AE28" s="77" t="str">
        <f t="shared" si="1"/>
        <v>no code</v>
      </c>
      <c r="AF28" s="47" t="s">
        <v>265</v>
      </c>
      <c r="AG28" s="50" t="s">
        <v>155</v>
      </c>
      <c r="AH28" s="47">
        <v>80</v>
      </c>
      <c r="AI28" s="30">
        <v>28939.200000000001</v>
      </c>
      <c r="AJ28" s="30">
        <f t="shared" si="2"/>
        <v>2025.74</v>
      </c>
      <c r="AK28" s="2"/>
      <c r="AL28" s="503"/>
    </row>
    <row r="29" spans="1:38" ht="18" customHeight="1" x14ac:dyDescent="0.25">
      <c r="A29" s="54" t="s">
        <v>1283</v>
      </c>
      <c r="B29" s="53" t="s">
        <v>1280</v>
      </c>
      <c r="C29" s="55">
        <v>2000</v>
      </c>
      <c r="D29" s="55">
        <v>1000</v>
      </c>
      <c r="E29" s="52">
        <v>80</v>
      </c>
      <c r="F29" s="242" t="s">
        <v>235</v>
      </c>
      <c r="G29" s="49" t="s">
        <v>2642</v>
      </c>
      <c r="H29" s="48" t="s">
        <v>1171</v>
      </c>
      <c r="I29" s="46" t="s">
        <v>3</v>
      </c>
      <c r="J29" s="45"/>
      <c r="K29" s="45"/>
      <c r="L29" s="189"/>
      <c r="M29" s="43">
        <v>1</v>
      </c>
      <c r="N29" s="41"/>
      <c r="O29" s="40"/>
      <c r="P29" s="39"/>
      <c r="Q29" s="42">
        <v>21</v>
      </c>
      <c r="R29" s="41">
        <f t="shared" si="4"/>
        <v>42</v>
      </c>
      <c r="S29" s="41">
        <f t="shared" si="5"/>
        <v>3.36</v>
      </c>
      <c r="T29" s="41" t="s">
        <v>2635</v>
      </c>
      <c r="U29" s="196">
        <v>2540</v>
      </c>
      <c r="V29" s="88" t="s">
        <v>33</v>
      </c>
      <c r="W29" s="37">
        <f t="shared" si="6"/>
        <v>4</v>
      </c>
      <c r="X29" s="36">
        <f t="shared" si="7"/>
        <v>168</v>
      </c>
      <c r="Y29" s="36">
        <f t="shared" si="8"/>
        <v>13.44</v>
      </c>
      <c r="Z29" s="34"/>
      <c r="AA29" s="387">
        <f t="shared" si="3"/>
        <v>2178.48</v>
      </c>
      <c r="AB29" s="274">
        <f t="shared" si="9"/>
        <v>2657.75</v>
      </c>
      <c r="AC29" s="32">
        <f t="shared" si="0"/>
        <v>27231</v>
      </c>
      <c r="AD29" s="31">
        <f t="shared" si="10"/>
        <v>33221.82</v>
      </c>
      <c r="AE29" s="77" t="str">
        <f t="shared" si="1"/>
        <v>no code</v>
      </c>
      <c r="AF29" s="47" t="s">
        <v>265</v>
      </c>
      <c r="AG29" s="50" t="s">
        <v>156</v>
      </c>
      <c r="AH29" s="47">
        <v>80</v>
      </c>
      <c r="AI29" s="30">
        <v>27231</v>
      </c>
      <c r="AJ29" s="30">
        <f t="shared" si="2"/>
        <v>2178.48</v>
      </c>
      <c r="AK29" s="2"/>
      <c r="AL29" s="503"/>
    </row>
    <row r="30" spans="1:38" ht="18" customHeight="1" x14ac:dyDescent="0.25">
      <c r="A30" s="54" t="s">
        <v>1283</v>
      </c>
      <c r="B30" s="53" t="s">
        <v>1280</v>
      </c>
      <c r="C30" s="55">
        <v>2000</v>
      </c>
      <c r="D30" s="55">
        <v>1000</v>
      </c>
      <c r="E30" s="52">
        <v>90</v>
      </c>
      <c r="F30" s="242" t="s">
        <v>235</v>
      </c>
      <c r="G30" s="49" t="s">
        <v>2643</v>
      </c>
      <c r="H30" s="48" t="s">
        <v>1171</v>
      </c>
      <c r="I30" s="46" t="s">
        <v>3</v>
      </c>
      <c r="J30" s="45"/>
      <c r="K30" s="45"/>
      <c r="L30" s="189"/>
      <c r="M30" s="43">
        <v>1</v>
      </c>
      <c r="N30" s="41"/>
      <c r="O30" s="40"/>
      <c r="P30" s="39"/>
      <c r="Q30" s="42">
        <v>21</v>
      </c>
      <c r="R30" s="41">
        <f t="shared" si="4"/>
        <v>42</v>
      </c>
      <c r="S30" s="41">
        <f t="shared" si="5"/>
        <v>3.78</v>
      </c>
      <c r="T30" s="41" t="s">
        <v>2634</v>
      </c>
      <c r="U30" s="196">
        <v>2540</v>
      </c>
      <c r="V30" s="88" t="s">
        <v>33</v>
      </c>
      <c r="W30" s="37">
        <f t="shared" si="6"/>
        <v>4</v>
      </c>
      <c r="X30" s="36">
        <f t="shared" si="7"/>
        <v>168</v>
      </c>
      <c r="Y30" s="36">
        <f t="shared" si="8"/>
        <v>15.12</v>
      </c>
      <c r="Z30" s="34"/>
      <c r="AA30" s="387">
        <f t="shared" si="3"/>
        <v>2334.5700000000002</v>
      </c>
      <c r="AB30" s="274">
        <f t="shared" si="9"/>
        <v>2848.18</v>
      </c>
      <c r="AC30" s="32">
        <f t="shared" si="0"/>
        <v>25939.7</v>
      </c>
      <c r="AD30" s="31">
        <f t="shared" si="10"/>
        <v>31646.43</v>
      </c>
      <c r="AE30" s="77" t="str">
        <f t="shared" si="1"/>
        <v>no code</v>
      </c>
      <c r="AF30" s="47" t="s">
        <v>265</v>
      </c>
      <c r="AG30" s="50" t="s">
        <v>157</v>
      </c>
      <c r="AH30" s="47">
        <v>80</v>
      </c>
      <c r="AI30" s="30">
        <v>25939.7</v>
      </c>
      <c r="AJ30" s="30">
        <f t="shared" si="2"/>
        <v>2334.5700000000002</v>
      </c>
      <c r="AK30" s="2"/>
      <c r="AL30" s="503"/>
    </row>
    <row r="31" spans="1:38" ht="18" customHeight="1" x14ac:dyDescent="0.25">
      <c r="A31" s="54" t="s">
        <v>1283</v>
      </c>
      <c r="B31" s="53" t="s">
        <v>1280</v>
      </c>
      <c r="C31" s="55">
        <v>2000</v>
      </c>
      <c r="D31" s="55">
        <v>1000</v>
      </c>
      <c r="E31" s="52">
        <v>100</v>
      </c>
      <c r="F31" s="242" t="s">
        <v>235</v>
      </c>
      <c r="G31" s="49" t="s">
        <v>2644</v>
      </c>
      <c r="H31" s="48" t="s">
        <v>1171</v>
      </c>
      <c r="I31" s="46" t="s">
        <v>3</v>
      </c>
      <c r="J31" s="45"/>
      <c r="K31" s="45"/>
      <c r="L31" s="189"/>
      <c r="M31" s="43">
        <v>1</v>
      </c>
      <c r="N31" s="41"/>
      <c r="O31" s="40"/>
      <c r="P31" s="39"/>
      <c r="Q31" s="42">
        <v>21</v>
      </c>
      <c r="R31" s="41">
        <f t="shared" si="4"/>
        <v>42</v>
      </c>
      <c r="S31" s="41">
        <f t="shared" si="5"/>
        <v>4.2</v>
      </c>
      <c r="T31" s="41" t="s">
        <v>2634</v>
      </c>
      <c r="U31" s="196">
        <v>2540</v>
      </c>
      <c r="V31" s="88" t="s">
        <v>33</v>
      </c>
      <c r="W31" s="37">
        <f t="shared" si="6"/>
        <v>4</v>
      </c>
      <c r="X31" s="36">
        <f t="shared" si="7"/>
        <v>168</v>
      </c>
      <c r="Y31" s="36">
        <f t="shared" si="8"/>
        <v>16.8</v>
      </c>
      <c r="Z31" s="34"/>
      <c r="AA31" s="387">
        <f t="shared" si="3"/>
        <v>2562.33</v>
      </c>
      <c r="AB31" s="274">
        <f t="shared" si="9"/>
        <v>3126.04</v>
      </c>
      <c r="AC31" s="32">
        <f t="shared" si="0"/>
        <v>25623.3</v>
      </c>
      <c r="AD31" s="31">
        <f t="shared" si="10"/>
        <v>31260.43</v>
      </c>
      <c r="AE31" s="77" t="str">
        <f t="shared" si="1"/>
        <v>no code</v>
      </c>
      <c r="AF31" s="47" t="s">
        <v>265</v>
      </c>
      <c r="AG31" s="50" t="s">
        <v>158</v>
      </c>
      <c r="AH31" s="47">
        <v>80</v>
      </c>
      <c r="AI31" s="30">
        <v>25623.3</v>
      </c>
      <c r="AJ31" s="30">
        <f t="shared" si="2"/>
        <v>2562.33</v>
      </c>
      <c r="AK31" s="2"/>
      <c r="AL31" s="503"/>
    </row>
    <row r="32" spans="1:38" ht="18" customHeight="1" x14ac:dyDescent="0.25">
      <c r="A32" s="54" t="s">
        <v>1283</v>
      </c>
      <c r="B32" s="53" t="s">
        <v>1280</v>
      </c>
      <c r="C32" s="55">
        <v>2000</v>
      </c>
      <c r="D32" s="55">
        <v>1000</v>
      </c>
      <c r="E32" s="52">
        <v>110</v>
      </c>
      <c r="F32" s="242" t="s">
        <v>235</v>
      </c>
      <c r="G32" s="49" t="s">
        <v>2645</v>
      </c>
      <c r="H32" s="48" t="s">
        <v>1171</v>
      </c>
      <c r="I32" s="46" t="s">
        <v>3</v>
      </c>
      <c r="J32" s="45"/>
      <c r="K32" s="45"/>
      <c r="L32" s="189"/>
      <c r="M32" s="43">
        <v>1</v>
      </c>
      <c r="N32" s="41"/>
      <c r="O32" s="40"/>
      <c r="P32" s="39"/>
      <c r="Q32" s="42">
        <v>21</v>
      </c>
      <c r="R32" s="41">
        <f t="shared" si="4"/>
        <v>42</v>
      </c>
      <c r="S32" s="41">
        <f t="shared" si="5"/>
        <v>4.62</v>
      </c>
      <c r="T32" s="41" t="s">
        <v>2634</v>
      </c>
      <c r="U32" s="196">
        <v>2540</v>
      </c>
      <c r="V32" s="88" t="s">
        <v>33</v>
      </c>
      <c r="W32" s="37">
        <f t="shared" si="6"/>
        <v>4</v>
      </c>
      <c r="X32" s="36">
        <f t="shared" si="7"/>
        <v>168</v>
      </c>
      <c r="Y32" s="36">
        <f t="shared" si="8"/>
        <v>18.48</v>
      </c>
      <c r="Z32" s="34"/>
      <c r="AA32" s="387">
        <f t="shared" si="3"/>
        <v>2794.78</v>
      </c>
      <c r="AB32" s="274">
        <f t="shared" si="9"/>
        <v>3409.63</v>
      </c>
      <c r="AC32" s="32">
        <f t="shared" si="0"/>
        <v>25407.1</v>
      </c>
      <c r="AD32" s="31">
        <f t="shared" si="10"/>
        <v>30996.66</v>
      </c>
      <c r="AE32" s="77" t="str">
        <f t="shared" si="1"/>
        <v>no code</v>
      </c>
      <c r="AF32" s="47" t="s">
        <v>265</v>
      </c>
      <c r="AG32" s="50" t="s">
        <v>159</v>
      </c>
      <c r="AH32" s="47">
        <v>80</v>
      </c>
      <c r="AI32" s="30">
        <v>25407.1</v>
      </c>
      <c r="AJ32" s="30">
        <f t="shared" si="2"/>
        <v>2794.78</v>
      </c>
      <c r="AK32" s="2"/>
      <c r="AL32" s="503"/>
    </row>
    <row r="33" spans="1:38" ht="18" customHeight="1" x14ac:dyDescent="0.25">
      <c r="A33" s="54" t="s">
        <v>1283</v>
      </c>
      <c r="B33" s="53" t="s">
        <v>1280</v>
      </c>
      <c r="C33" s="55">
        <v>2000</v>
      </c>
      <c r="D33" s="55">
        <v>1000</v>
      </c>
      <c r="E33" s="52">
        <v>120</v>
      </c>
      <c r="F33" s="242" t="s">
        <v>235</v>
      </c>
      <c r="G33" s="49" t="s">
        <v>2646</v>
      </c>
      <c r="H33" s="48" t="s">
        <v>1171</v>
      </c>
      <c r="I33" s="46" t="s">
        <v>3</v>
      </c>
      <c r="J33" s="45"/>
      <c r="K33" s="45"/>
      <c r="L33" s="189"/>
      <c r="M33" s="43">
        <v>1</v>
      </c>
      <c r="N33" s="41"/>
      <c r="O33" s="40"/>
      <c r="P33" s="39"/>
      <c r="Q33" s="42">
        <v>21</v>
      </c>
      <c r="R33" s="41">
        <f t="shared" si="4"/>
        <v>42</v>
      </c>
      <c r="S33" s="41">
        <f t="shared" si="5"/>
        <v>5.04</v>
      </c>
      <c r="T33" s="41" t="s">
        <v>2634</v>
      </c>
      <c r="U33" s="196">
        <v>2540</v>
      </c>
      <c r="V33" s="88" t="s">
        <v>33</v>
      </c>
      <c r="W33" s="37">
        <f t="shared" si="6"/>
        <v>4</v>
      </c>
      <c r="X33" s="36">
        <f t="shared" si="7"/>
        <v>168</v>
      </c>
      <c r="Y33" s="36">
        <f t="shared" si="8"/>
        <v>20.16</v>
      </c>
      <c r="Z33" s="34"/>
      <c r="AA33" s="387">
        <f t="shared" si="3"/>
        <v>2970.29</v>
      </c>
      <c r="AB33" s="274">
        <f t="shared" si="9"/>
        <v>3623.75</v>
      </c>
      <c r="AC33" s="32">
        <f t="shared" si="0"/>
        <v>24752.400000000001</v>
      </c>
      <c r="AD33" s="31">
        <f t="shared" si="10"/>
        <v>30197.93</v>
      </c>
      <c r="AE33" s="77" t="str">
        <f t="shared" si="1"/>
        <v>no code</v>
      </c>
      <c r="AF33" s="47" t="s">
        <v>265</v>
      </c>
      <c r="AG33" s="50" t="s">
        <v>160</v>
      </c>
      <c r="AH33" s="47">
        <v>80</v>
      </c>
      <c r="AI33" s="30">
        <v>24752.400000000001</v>
      </c>
      <c r="AJ33" s="30">
        <f t="shared" si="2"/>
        <v>2970.29</v>
      </c>
      <c r="AK33" s="2"/>
      <c r="AL33" s="503"/>
    </row>
    <row r="34" spans="1:38" ht="18" customHeight="1" x14ac:dyDescent="0.25">
      <c r="A34" s="54" t="s">
        <v>1283</v>
      </c>
      <c r="B34" s="51" t="s">
        <v>1281</v>
      </c>
      <c r="C34" s="52">
        <v>5000</v>
      </c>
      <c r="D34" s="52">
        <v>1000</v>
      </c>
      <c r="E34" s="52">
        <v>40</v>
      </c>
      <c r="F34" s="242" t="s">
        <v>235</v>
      </c>
      <c r="G34" s="49" t="s">
        <v>2647</v>
      </c>
      <c r="H34" s="48" t="s">
        <v>1171</v>
      </c>
      <c r="I34" s="46" t="s">
        <v>3</v>
      </c>
      <c r="J34" s="45"/>
      <c r="K34" s="45"/>
      <c r="L34" s="189"/>
      <c r="M34" s="43">
        <v>1</v>
      </c>
      <c r="N34" s="41"/>
      <c r="O34" s="40"/>
      <c r="P34" s="39"/>
      <c r="Q34" s="42">
        <v>21</v>
      </c>
      <c r="R34" s="41">
        <f t="shared" si="4"/>
        <v>105</v>
      </c>
      <c r="S34" s="41">
        <f t="shared" si="5"/>
        <v>4.2</v>
      </c>
      <c r="T34" s="41" t="s">
        <v>2634</v>
      </c>
      <c r="U34" s="196">
        <v>2540</v>
      </c>
      <c r="V34" s="88" t="s">
        <v>33</v>
      </c>
      <c r="W34" s="37">
        <f t="shared" si="6"/>
        <v>4</v>
      </c>
      <c r="X34" s="36">
        <f t="shared" si="7"/>
        <v>420</v>
      </c>
      <c r="Y34" s="36">
        <f t="shared" si="8"/>
        <v>16.8</v>
      </c>
      <c r="Z34" s="34"/>
      <c r="AA34" s="387">
        <f t="shared" si="3"/>
        <v>804.54</v>
      </c>
      <c r="AB34" s="274">
        <f t="shared" si="9"/>
        <v>981.54</v>
      </c>
      <c r="AC34" s="32">
        <f t="shared" si="0"/>
        <v>20113.400000000001</v>
      </c>
      <c r="AD34" s="31">
        <f t="shared" si="10"/>
        <v>24538.35</v>
      </c>
      <c r="AE34" s="77" t="str">
        <f t="shared" si="1"/>
        <v>no code</v>
      </c>
      <c r="AF34" s="47" t="s">
        <v>264</v>
      </c>
      <c r="AG34" s="50" t="s">
        <v>161</v>
      </c>
      <c r="AH34" s="47">
        <v>80</v>
      </c>
      <c r="AI34" s="30">
        <v>20113.400000000001</v>
      </c>
      <c r="AJ34" s="30">
        <f t="shared" si="2"/>
        <v>804.54</v>
      </c>
      <c r="AK34" s="2"/>
      <c r="AL34" s="503"/>
    </row>
    <row r="35" spans="1:38" ht="18" customHeight="1" x14ac:dyDescent="0.25">
      <c r="A35" s="54" t="s">
        <v>1283</v>
      </c>
      <c r="B35" s="53" t="s">
        <v>1281</v>
      </c>
      <c r="C35" s="52">
        <v>4000</v>
      </c>
      <c r="D35" s="52">
        <v>1000</v>
      </c>
      <c r="E35" s="52">
        <v>50</v>
      </c>
      <c r="F35" s="50" t="s">
        <v>2685</v>
      </c>
      <c r="G35" s="49" t="s">
        <v>2648</v>
      </c>
      <c r="H35" s="48" t="s">
        <v>1171</v>
      </c>
      <c r="I35" s="46" t="s">
        <v>3</v>
      </c>
      <c r="J35" s="45"/>
      <c r="K35" s="45"/>
      <c r="L35" s="189"/>
      <c r="M35" s="43">
        <v>1</v>
      </c>
      <c r="N35" s="41"/>
      <c r="O35" s="40"/>
      <c r="P35" s="39"/>
      <c r="Q35" s="42">
        <v>21</v>
      </c>
      <c r="R35" s="41">
        <f t="shared" si="4"/>
        <v>84</v>
      </c>
      <c r="S35" s="41">
        <f t="shared" si="5"/>
        <v>4.2</v>
      </c>
      <c r="T35" s="41" t="s">
        <v>2634</v>
      </c>
      <c r="U35" s="196">
        <v>2540</v>
      </c>
      <c r="V35" s="88" t="s">
        <v>33</v>
      </c>
      <c r="W35" s="37">
        <f t="shared" si="6"/>
        <v>4</v>
      </c>
      <c r="X35" s="36">
        <f t="shared" si="7"/>
        <v>336</v>
      </c>
      <c r="Y35" s="36">
        <f t="shared" si="8"/>
        <v>16.8</v>
      </c>
      <c r="Z35" s="34"/>
      <c r="AA35" s="387">
        <f t="shared" si="3"/>
        <v>935.51</v>
      </c>
      <c r="AB35" s="274">
        <f t="shared" si="9"/>
        <v>1141.32</v>
      </c>
      <c r="AC35" s="32">
        <f t="shared" si="0"/>
        <v>18710.2</v>
      </c>
      <c r="AD35" s="31">
        <f t="shared" si="10"/>
        <v>22826.44</v>
      </c>
      <c r="AE35" s="77" t="str">
        <f t="shared" si="1"/>
        <v>00004950</v>
      </c>
      <c r="AF35" s="47" t="s">
        <v>264</v>
      </c>
      <c r="AG35" s="50" t="s">
        <v>162</v>
      </c>
      <c r="AH35" s="47">
        <v>80</v>
      </c>
      <c r="AI35" s="30">
        <v>18710.2</v>
      </c>
      <c r="AJ35" s="30">
        <f t="shared" si="2"/>
        <v>935.51</v>
      </c>
      <c r="AK35" s="2"/>
      <c r="AL35" s="503"/>
    </row>
    <row r="36" spans="1:38" ht="18" customHeight="1" x14ac:dyDescent="0.25">
      <c r="A36" s="54" t="s">
        <v>1283</v>
      </c>
      <c r="B36" s="53" t="s">
        <v>1281</v>
      </c>
      <c r="C36" s="52">
        <v>4000</v>
      </c>
      <c r="D36" s="52">
        <v>1000</v>
      </c>
      <c r="E36" s="52">
        <v>60</v>
      </c>
      <c r="F36" s="242" t="s">
        <v>235</v>
      </c>
      <c r="G36" s="49" t="s">
        <v>2649</v>
      </c>
      <c r="H36" s="48" t="s">
        <v>1171</v>
      </c>
      <c r="I36" s="46" t="s">
        <v>3</v>
      </c>
      <c r="J36" s="45"/>
      <c r="K36" s="45"/>
      <c r="L36" s="189"/>
      <c r="M36" s="43">
        <v>1</v>
      </c>
      <c r="N36" s="41"/>
      <c r="O36" s="40"/>
      <c r="P36" s="39"/>
      <c r="Q36" s="42">
        <v>21</v>
      </c>
      <c r="R36" s="41">
        <f t="shared" si="4"/>
        <v>84</v>
      </c>
      <c r="S36" s="41">
        <f t="shared" si="5"/>
        <v>5.04</v>
      </c>
      <c r="T36" s="41" t="s">
        <v>2634</v>
      </c>
      <c r="U36" s="196">
        <v>2540</v>
      </c>
      <c r="V36" s="255" t="s">
        <v>33</v>
      </c>
      <c r="W36" s="37">
        <f t="shared" si="6"/>
        <v>4</v>
      </c>
      <c r="X36" s="36">
        <f t="shared" si="7"/>
        <v>336</v>
      </c>
      <c r="Y36" s="36">
        <f t="shared" si="8"/>
        <v>20.16</v>
      </c>
      <c r="Z36" s="34"/>
      <c r="AA36" s="387">
        <f t="shared" si="3"/>
        <v>1089.24</v>
      </c>
      <c r="AB36" s="274">
        <f t="shared" si="9"/>
        <v>1328.87</v>
      </c>
      <c r="AC36" s="32">
        <f t="shared" si="0"/>
        <v>18154</v>
      </c>
      <c r="AD36" s="31">
        <f t="shared" si="10"/>
        <v>22147.88</v>
      </c>
      <c r="AE36" s="77" t="str">
        <f t="shared" si="1"/>
        <v>no code</v>
      </c>
      <c r="AF36" s="47" t="s">
        <v>264</v>
      </c>
      <c r="AG36" s="50" t="s">
        <v>163</v>
      </c>
      <c r="AH36" s="47">
        <v>80</v>
      </c>
      <c r="AI36" s="30">
        <v>18154</v>
      </c>
      <c r="AJ36" s="30">
        <f t="shared" si="2"/>
        <v>1089.24</v>
      </c>
      <c r="AK36" s="2"/>
      <c r="AL36" s="503"/>
    </row>
    <row r="37" spans="1:38" ht="18" customHeight="1" x14ac:dyDescent="0.25">
      <c r="A37" s="54" t="s">
        <v>1283</v>
      </c>
      <c r="B37" s="53" t="s">
        <v>1281</v>
      </c>
      <c r="C37" s="52">
        <v>2000</v>
      </c>
      <c r="D37" s="52">
        <v>1000</v>
      </c>
      <c r="E37" s="52">
        <v>70</v>
      </c>
      <c r="F37" s="242" t="s">
        <v>235</v>
      </c>
      <c r="G37" s="49" t="s">
        <v>2650</v>
      </c>
      <c r="H37" s="48" t="s">
        <v>1171</v>
      </c>
      <c r="I37" s="46" t="s">
        <v>3</v>
      </c>
      <c r="J37" s="45"/>
      <c r="K37" s="45"/>
      <c r="L37" s="189"/>
      <c r="M37" s="43">
        <v>1</v>
      </c>
      <c r="N37" s="41"/>
      <c r="O37" s="40"/>
      <c r="P37" s="39"/>
      <c r="Q37" s="42">
        <v>27</v>
      </c>
      <c r="R37" s="41">
        <f t="shared" si="4"/>
        <v>54</v>
      </c>
      <c r="S37" s="41">
        <f t="shared" si="5"/>
        <v>3.7800000000000002</v>
      </c>
      <c r="T37" s="41" t="s">
        <v>2634</v>
      </c>
      <c r="U37" s="196">
        <v>2540</v>
      </c>
      <c r="V37" s="88" t="s">
        <v>33</v>
      </c>
      <c r="W37" s="37">
        <f t="shared" si="6"/>
        <v>3</v>
      </c>
      <c r="X37" s="36">
        <f t="shared" si="7"/>
        <v>162</v>
      </c>
      <c r="Y37" s="36">
        <f t="shared" si="8"/>
        <v>11.34</v>
      </c>
      <c r="Z37" s="34"/>
      <c r="AA37" s="387">
        <f t="shared" si="3"/>
        <v>1230.92</v>
      </c>
      <c r="AB37" s="274">
        <f t="shared" si="9"/>
        <v>1501.72</v>
      </c>
      <c r="AC37" s="32">
        <f t="shared" si="0"/>
        <v>17584.599999999999</v>
      </c>
      <c r="AD37" s="31">
        <f t="shared" si="10"/>
        <v>21453.21</v>
      </c>
      <c r="AE37" s="77" t="str">
        <f t="shared" si="1"/>
        <v>no code</v>
      </c>
      <c r="AF37" s="47" t="s">
        <v>264</v>
      </c>
      <c r="AG37" s="50" t="s">
        <v>164</v>
      </c>
      <c r="AH37" s="47">
        <v>80</v>
      </c>
      <c r="AI37" s="30">
        <v>17584.599999999999</v>
      </c>
      <c r="AJ37" s="30">
        <f t="shared" si="2"/>
        <v>1230.92</v>
      </c>
      <c r="AK37" s="2"/>
      <c r="AL37" s="503"/>
    </row>
    <row r="38" spans="1:38" ht="18" customHeight="1" x14ac:dyDescent="0.25">
      <c r="A38" s="54" t="s">
        <v>1283</v>
      </c>
      <c r="B38" s="53" t="s">
        <v>1281</v>
      </c>
      <c r="C38" s="55">
        <v>2000</v>
      </c>
      <c r="D38" s="55">
        <v>1000</v>
      </c>
      <c r="E38" s="52">
        <v>80</v>
      </c>
      <c r="F38" s="242" t="s">
        <v>235</v>
      </c>
      <c r="G38" s="49" t="s">
        <v>2651</v>
      </c>
      <c r="H38" s="48" t="s">
        <v>1171</v>
      </c>
      <c r="I38" s="46" t="s">
        <v>3</v>
      </c>
      <c r="J38" s="45"/>
      <c r="K38" s="45"/>
      <c r="L38" s="189"/>
      <c r="M38" s="43">
        <v>1</v>
      </c>
      <c r="N38" s="41"/>
      <c r="O38" s="40"/>
      <c r="P38" s="39"/>
      <c r="Q38" s="42">
        <v>21</v>
      </c>
      <c r="R38" s="41">
        <f t="shared" si="4"/>
        <v>42</v>
      </c>
      <c r="S38" s="41">
        <f t="shared" si="5"/>
        <v>3.36</v>
      </c>
      <c r="T38" s="41" t="s">
        <v>2635</v>
      </c>
      <c r="U38" s="196">
        <v>2540</v>
      </c>
      <c r="V38" s="255" t="s">
        <v>33</v>
      </c>
      <c r="W38" s="37">
        <f t="shared" si="6"/>
        <v>4</v>
      </c>
      <c r="X38" s="36">
        <f t="shared" si="7"/>
        <v>168</v>
      </c>
      <c r="Y38" s="36">
        <f t="shared" si="8"/>
        <v>13.44</v>
      </c>
      <c r="Z38" s="34"/>
      <c r="AA38" s="387">
        <f t="shared" si="3"/>
        <v>1335.76</v>
      </c>
      <c r="AB38" s="274">
        <f t="shared" si="9"/>
        <v>1629.63</v>
      </c>
      <c r="AC38" s="32">
        <f t="shared" si="0"/>
        <v>16697</v>
      </c>
      <c r="AD38" s="31">
        <f t="shared" si="10"/>
        <v>20370.34</v>
      </c>
      <c r="AE38" s="77" t="str">
        <f t="shared" si="1"/>
        <v>no code</v>
      </c>
      <c r="AF38" s="47" t="s">
        <v>264</v>
      </c>
      <c r="AG38" s="50" t="s">
        <v>165</v>
      </c>
      <c r="AH38" s="47">
        <v>80</v>
      </c>
      <c r="AI38" s="30">
        <v>16697</v>
      </c>
      <c r="AJ38" s="30">
        <f t="shared" si="2"/>
        <v>1335.76</v>
      </c>
      <c r="AK38" s="2"/>
      <c r="AL38" s="503"/>
    </row>
    <row r="39" spans="1:38" ht="18" customHeight="1" x14ac:dyDescent="0.25">
      <c r="A39" s="54" t="s">
        <v>1283</v>
      </c>
      <c r="B39" s="53" t="s">
        <v>1281</v>
      </c>
      <c r="C39" s="55">
        <v>2000</v>
      </c>
      <c r="D39" s="55">
        <v>1000</v>
      </c>
      <c r="E39" s="52">
        <v>90</v>
      </c>
      <c r="F39" s="242" t="s">
        <v>235</v>
      </c>
      <c r="G39" s="49" t="s">
        <v>2652</v>
      </c>
      <c r="H39" s="48" t="s">
        <v>1171</v>
      </c>
      <c r="I39" s="46" t="s">
        <v>3</v>
      </c>
      <c r="J39" s="45"/>
      <c r="K39" s="45"/>
      <c r="L39" s="189"/>
      <c r="M39" s="43">
        <v>1</v>
      </c>
      <c r="N39" s="41"/>
      <c r="O39" s="40"/>
      <c r="P39" s="39"/>
      <c r="Q39" s="42">
        <v>21</v>
      </c>
      <c r="R39" s="41">
        <f t="shared" si="4"/>
        <v>42</v>
      </c>
      <c r="S39" s="41">
        <f t="shared" si="5"/>
        <v>3.78</v>
      </c>
      <c r="T39" s="41" t="s">
        <v>2634</v>
      </c>
      <c r="U39" s="196">
        <v>2540</v>
      </c>
      <c r="V39" s="88" t="s">
        <v>33</v>
      </c>
      <c r="W39" s="37">
        <f t="shared" si="6"/>
        <v>4</v>
      </c>
      <c r="X39" s="36">
        <f t="shared" si="7"/>
        <v>168</v>
      </c>
      <c r="Y39" s="36">
        <f t="shared" si="8"/>
        <v>15.12</v>
      </c>
      <c r="Z39" s="34"/>
      <c r="AA39" s="387">
        <f t="shared" si="3"/>
        <v>1499.88</v>
      </c>
      <c r="AB39" s="274">
        <f t="shared" si="9"/>
        <v>1829.85</v>
      </c>
      <c r="AC39" s="32">
        <f t="shared" si="0"/>
        <v>16665.3</v>
      </c>
      <c r="AD39" s="31">
        <f t="shared" si="10"/>
        <v>20331.669999999998</v>
      </c>
      <c r="AE39" s="77" t="str">
        <f t="shared" si="1"/>
        <v>no code</v>
      </c>
      <c r="AF39" s="47" t="s">
        <v>264</v>
      </c>
      <c r="AG39" s="50" t="s">
        <v>166</v>
      </c>
      <c r="AH39" s="47">
        <v>80</v>
      </c>
      <c r="AI39" s="30">
        <v>16665.3</v>
      </c>
      <c r="AJ39" s="30">
        <f t="shared" si="2"/>
        <v>1499.88</v>
      </c>
      <c r="AK39" s="2"/>
      <c r="AL39" s="503"/>
    </row>
    <row r="40" spans="1:38" ht="18" customHeight="1" x14ac:dyDescent="0.25">
      <c r="A40" s="54" t="s">
        <v>1283</v>
      </c>
      <c r="B40" s="53" t="s">
        <v>1281</v>
      </c>
      <c r="C40" s="55">
        <v>2000</v>
      </c>
      <c r="D40" s="55">
        <v>1000</v>
      </c>
      <c r="E40" s="52">
        <v>100</v>
      </c>
      <c r="F40" s="242" t="s">
        <v>235</v>
      </c>
      <c r="G40" s="49" t="s">
        <v>2653</v>
      </c>
      <c r="H40" s="48" t="s">
        <v>1171</v>
      </c>
      <c r="I40" s="46" t="s">
        <v>3</v>
      </c>
      <c r="J40" s="45"/>
      <c r="K40" s="45"/>
      <c r="L40" s="189"/>
      <c r="M40" s="43">
        <v>1</v>
      </c>
      <c r="N40" s="41"/>
      <c r="O40" s="40"/>
      <c r="P40" s="39"/>
      <c r="Q40" s="42">
        <v>21</v>
      </c>
      <c r="R40" s="41">
        <f t="shared" si="4"/>
        <v>42</v>
      </c>
      <c r="S40" s="41">
        <f t="shared" si="5"/>
        <v>4.2</v>
      </c>
      <c r="T40" s="41" t="s">
        <v>2634</v>
      </c>
      <c r="U40" s="196">
        <v>2540</v>
      </c>
      <c r="V40" s="255" t="s">
        <v>33</v>
      </c>
      <c r="W40" s="37">
        <f t="shared" si="6"/>
        <v>4</v>
      </c>
      <c r="X40" s="36">
        <f t="shared" si="7"/>
        <v>168</v>
      </c>
      <c r="Y40" s="36">
        <f t="shared" si="8"/>
        <v>16.8</v>
      </c>
      <c r="Z40" s="34"/>
      <c r="AA40" s="387">
        <f t="shared" si="3"/>
        <v>1597.69</v>
      </c>
      <c r="AB40" s="274">
        <f t="shared" si="9"/>
        <v>1949.18</v>
      </c>
      <c r="AC40" s="32">
        <f t="shared" si="0"/>
        <v>15976.9</v>
      </c>
      <c r="AD40" s="31">
        <f t="shared" si="10"/>
        <v>19491.82</v>
      </c>
      <c r="AE40" s="77" t="str">
        <f t="shared" si="1"/>
        <v>no code</v>
      </c>
      <c r="AF40" s="47" t="s">
        <v>264</v>
      </c>
      <c r="AG40" s="50" t="s">
        <v>167</v>
      </c>
      <c r="AH40" s="47">
        <v>80</v>
      </c>
      <c r="AI40" s="30">
        <v>15976.9</v>
      </c>
      <c r="AJ40" s="30">
        <f t="shared" si="2"/>
        <v>1597.69</v>
      </c>
      <c r="AK40" s="2"/>
      <c r="AL40" s="503"/>
    </row>
    <row r="41" spans="1:38" ht="18" customHeight="1" x14ac:dyDescent="0.25">
      <c r="A41" s="54" t="s">
        <v>1283</v>
      </c>
      <c r="B41" s="53" t="s">
        <v>1281</v>
      </c>
      <c r="C41" s="55">
        <v>2000</v>
      </c>
      <c r="D41" s="55">
        <v>1000</v>
      </c>
      <c r="E41" s="52">
        <v>110</v>
      </c>
      <c r="F41" s="242" t="s">
        <v>235</v>
      </c>
      <c r="G41" s="49" t="s">
        <v>2654</v>
      </c>
      <c r="H41" s="48" t="s">
        <v>1171</v>
      </c>
      <c r="I41" s="46" t="s">
        <v>3</v>
      </c>
      <c r="J41" s="45"/>
      <c r="K41" s="45"/>
      <c r="L41" s="189"/>
      <c r="M41" s="43">
        <v>1</v>
      </c>
      <c r="N41" s="41"/>
      <c r="O41" s="40"/>
      <c r="P41" s="39"/>
      <c r="Q41" s="42">
        <v>21</v>
      </c>
      <c r="R41" s="41">
        <f t="shared" si="4"/>
        <v>42</v>
      </c>
      <c r="S41" s="41">
        <f t="shared" si="5"/>
        <v>4.62</v>
      </c>
      <c r="T41" s="41" t="s">
        <v>2634</v>
      </c>
      <c r="U41" s="196">
        <v>2540</v>
      </c>
      <c r="V41" s="88" t="s">
        <v>33</v>
      </c>
      <c r="W41" s="37">
        <f t="shared" si="6"/>
        <v>4</v>
      </c>
      <c r="X41" s="36">
        <f t="shared" si="7"/>
        <v>168</v>
      </c>
      <c r="Y41" s="36">
        <f t="shared" si="8"/>
        <v>18.48</v>
      </c>
      <c r="Z41" s="34"/>
      <c r="AA41" s="387">
        <f t="shared" si="3"/>
        <v>1810.71</v>
      </c>
      <c r="AB41" s="274">
        <f t="shared" si="9"/>
        <v>2209.0700000000002</v>
      </c>
      <c r="AC41" s="32">
        <f t="shared" si="0"/>
        <v>16461</v>
      </c>
      <c r="AD41" s="31">
        <f t="shared" si="10"/>
        <v>20082.419999999998</v>
      </c>
      <c r="AE41" s="77" t="str">
        <f t="shared" si="1"/>
        <v>no code</v>
      </c>
      <c r="AF41" s="47" t="s">
        <v>264</v>
      </c>
      <c r="AG41" s="50" t="s">
        <v>168</v>
      </c>
      <c r="AH41" s="47">
        <v>80</v>
      </c>
      <c r="AI41" s="30">
        <v>16461</v>
      </c>
      <c r="AJ41" s="30">
        <f t="shared" si="2"/>
        <v>1810.71</v>
      </c>
      <c r="AK41" s="2"/>
      <c r="AL41" s="503"/>
    </row>
    <row r="42" spans="1:38" ht="18" customHeight="1" x14ac:dyDescent="0.25">
      <c r="A42" s="54" t="s">
        <v>1283</v>
      </c>
      <c r="B42" s="53" t="s">
        <v>1281</v>
      </c>
      <c r="C42" s="55">
        <v>2000</v>
      </c>
      <c r="D42" s="55">
        <v>1000</v>
      </c>
      <c r="E42" s="52">
        <v>120</v>
      </c>
      <c r="F42" s="242" t="s">
        <v>235</v>
      </c>
      <c r="G42" s="49" t="s">
        <v>2655</v>
      </c>
      <c r="H42" s="48" t="s">
        <v>1171</v>
      </c>
      <c r="I42" s="46" t="s">
        <v>3</v>
      </c>
      <c r="J42" s="45"/>
      <c r="K42" s="45"/>
      <c r="L42" s="189"/>
      <c r="M42" s="43">
        <v>1</v>
      </c>
      <c r="N42" s="41"/>
      <c r="O42" s="40"/>
      <c r="P42" s="39"/>
      <c r="Q42" s="42">
        <v>21</v>
      </c>
      <c r="R42" s="41">
        <f t="shared" si="4"/>
        <v>42</v>
      </c>
      <c r="S42" s="41">
        <f t="shared" si="5"/>
        <v>5.04</v>
      </c>
      <c r="T42" s="41" t="s">
        <v>2634</v>
      </c>
      <c r="U42" s="196">
        <v>2540</v>
      </c>
      <c r="V42" s="88" t="s">
        <v>33</v>
      </c>
      <c r="W42" s="37">
        <f t="shared" si="6"/>
        <v>4</v>
      </c>
      <c r="X42" s="36">
        <f t="shared" si="7"/>
        <v>168</v>
      </c>
      <c r="Y42" s="36">
        <f t="shared" si="8"/>
        <v>20.16</v>
      </c>
      <c r="Z42" s="34"/>
      <c r="AA42" s="387">
        <f t="shared" si="3"/>
        <v>1917.23</v>
      </c>
      <c r="AB42" s="274">
        <f t="shared" si="9"/>
        <v>2339.02</v>
      </c>
      <c r="AC42" s="32">
        <f t="shared" si="0"/>
        <v>15976.9</v>
      </c>
      <c r="AD42" s="31">
        <f t="shared" si="10"/>
        <v>19491.82</v>
      </c>
      <c r="AE42" s="77" t="str">
        <f t="shared" si="1"/>
        <v>no code</v>
      </c>
      <c r="AF42" s="47" t="s">
        <v>264</v>
      </c>
      <c r="AG42" s="50" t="s">
        <v>169</v>
      </c>
      <c r="AH42" s="47">
        <v>80</v>
      </c>
      <c r="AI42" s="30">
        <v>15976.9</v>
      </c>
      <c r="AJ42" s="30">
        <f t="shared" si="2"/>
        <v>1917.23</v>
      </c>
      <c r="AK42" s="2"/>
      <c r="AL42" s="503"/>
    </row>
    <row r="43" spans="1:38" ht="18" customHeight="1" x14ac:dyDescent="0.25">
      <c r="A43" s="54" t="s">
        <v>1283</v>
      </c>
      <c r="B43" s="51" t="s">
        <v>1284</v>
      </c>
      <c r="C43" s="52">
        <v>7000</v>
      </c>
      <c r="D43" s="52">
        <v>1000</v>
      </c>
      <c r="E43" s="52">
        <v>25</v>
      </c>
      <c r="F43" s="50" t="s">
        <v>2686</v>
      </c>
      <c r="G43" s="49" t="s">
        <v>2671</v>
      </c>
      <c r="H43" s="48" t="s">
        <v>1171</v>
      </c>
      <c r="I43" s="46" t="s">
        <v>3</v>
      </c>
      <c r="J43" s="45"/>
      <c r="K43" s="45"/>
      <c r="L43" s="189"/>
      <c r="M43" s="43">
        <v>1</v>
      </c>
      <c r="N43" s="41"/>
      <c r="O43" s="40"/>
      <c r="P43" s="39"/>
      <c r="Q43" s="42">
        <v>21</v>
      </c>
      <c r="R43" s="41">
        <f t="shared" si="4"/>
        <v>147</v>
      </c>
      <c r="S43" s="41">
        <f t="shared" si="5"/>
        <v>3.6749999999999998</v>
      </c>
      <c r="T43" s="41" t="s">
        <v>2634</v>
      </c>
      <c r="U43" s="196">
        <v>2540</v>
      </c>
      <c r="V43" s="88" t="s">
        <v>33</v>
      </c>
      <c r="W43" s="37">
        <f t="shared" si="6"/>
        <v>4</v>
      </c>
      <c r="X43" s="36">
        <f t="shared" si="7"/>
        <v>588</v>
      </c>
      <c r="Y43" s="36">
        <f t="shared" si="8"/>
        <v>14.7</v>
      </c>
      <c r="Z43" s="34"/>
      <c r="AA43" s="387">
        <f t="shared" si="3"/>
        <v>566.05999999999995</v>
      </c>
      <c r="AB43" s="274">
        <f t="shared" si="9"/>
        <v>690.59</v>
      </c>
      <c r="AC43" s="32">
        <f t="shared" si="0"/>
        <v>22642.3</v>
      </c>
      <c r="AD43" s="31">
        <f t="shared" si="10"/>
        <v>27623.61</v>
      </c>
      <c r="AE43" s="77" t="str">
        <f t="shared" si="1"/>
        <v>00012618</v>
      </c>
      <c r="AF43" s="47" t="s">
        <v>268</v>
      </c>
      <c r="AG43" s="50" t="s">
        <v>170</v>
      </c>
      <c r="AH43" s="47">
        <v>80</v>
      </c>
      <c r="AI43" s="30">
        <v>22642.3</v>
      </c>
      <c r="AJ43" s="30">
        <f t="shared" si="2"/>
        <v>566.05999999999995</v>
      </c>
      <c r="AK43" s="2"/>
      <c r="AL43" s="503"/>
    </row>
    <row r="44" spans="1:38" ht="18" customHeight="1" x14ac:dyDescent="0.25">
      <c r="A44" s="54" t="s">
        <v>1283</v>
      </c>
      <c r="B44" s="53" t="s">
        <v>1284</v>
      </c>
      <c r="C44" s="52">
        <v>6000</v>
      </c>
      <c r="D44" s="52">
        <v>1000</v>
      </c>
      <c r="E44" s="52">
        <v>30</v>
      </c>
      <c r="F44" s="242" t="s">
        <v>235</v>
      </c>
      <c r="G44" s="49" t="s">
        <v>2682</v>
      </c>
      <c r="H44" s="48" t="s">
        <v>1171</v>
      </c>
      <c r="I44" s="46" t="s">
        <v>3</v>
      </c>
      <c r="J44" s="45"/>
      <c r="K44" s="45"/>
      <c r="L44" s="189"/>
      <c r="M44" s="43">
        <v>1</v>
      </c>
      <c r="N44" s="41"/>
      <c r="O44" s="40"/>
      <c r="P44" s="39"/>
      <c r="Q44" s="42">
        <v>21</v>
      </c>
      <c r="R44" s="41">
        <f t="shared" si="4"/>
        <v>126</v>
      </c>
      <c r="S44" s="41">
        <f t="shared" si="5"/>
        <v>3.78</v>
      </c>
      <c r="T44" s="41" t="s">
        <v>2634</v>
      </c>
      <c r="U44" s="196">
        <v>2540</v>
      </c>
      <c r="V44" s="88" t="s">
        <v>33</v>
      </c>
      <c r="W44" s="37">
        <f t="shared" si="6"/>
        <v>4</v>
      </c>
      <c r="X44" s="36">
        <f t="shared" si="7"/>
        <v>504</v>
      </c>
      <c r="Y44" s="36">
        <f t="shared" si="8"/>
        <v>15.12</v>
      </c>
      <c r="Z44" s="34"/>
      <c r="AA44" s="387">
        <f t="shared" si="3"/>
        <v>628.70000000000005</v>
      </c>
      <c r="AB44" s="274">
        <f t="shared" si="9"/>
        <v>767.01</v>
      </c>
      <c r="AC44" s="32">
        <f t="shared" si="0"/>
        <v>20956.599999999999</v>
      </c>
      <c r="AD44" s="31">
        <f t="shared" si="10"/>
        <v>25567.05</v>
      </c>
      <c r="AE44" s="77" t="str">
        <f t="shared" si="1"/>
        <v>no code</v>
      </c>
      <c r="AF44" s="47" t="s">
        <v>268</v>
      </c>
      <c r="AG44" s="50" t="s">
        <v>171</v>
      </c>
      <c r="AH44" s="47">
        <v>80</v>
      </c>
      <c r="AI44" s="30">
        <v>20956.599999999999</v>
      </c>
      <c r="AJ44" s="30">
        <f t="shared" si="2"/>
        <v>628.70000000000005</v>
      </c>
      <c r="AK44" s="2"/>
      <c r="AL44" s="503"/>
    </row>
    <row r="45" spans="1:38" ht="18" customHeight="1" x14ac:dyDescent="0.25">
      <c r="A45" s="54" t="s">
        <v>1283</v>
      </c>
      <c r="B45" s="53" t="s">
        <v>1284</v>
      </c>
      <c r="C45" s="52">
        <v>5000</v>
      </c>
      <c r="D45" s="52">
        <v>1000</v>
      </c>
      <c r="E45" s="52">
        <v>40</v>
      </c>
      <c r="F45" s="50" t="s">
        <v>2735</v>
      </c>
      <c r="G45" s="49" t="s">
        <v>2656</v>
      </c>
      <c r="H45" s="48" t="s">
        <v>1171</v>
      </c>
      <c r="I45" s="46" t="s">
        <v>3</v>
      </c>
      <c r="J45" s="45"/>
      <c r="K45" s="45"/>
      <c r="L45" s="189"/>
      <c r="M45" s="43">
        <v>1</v>
      </c>
      <c r="N45" s="41"/>
      <c r="O45" s="40"/>
      <c r="P45" s="39"/>
      <c r="Q45" s="42">
        <v>21</v>
      </c>
      <c r="R45" s="41">
        <f t="shared" si="4"/>
        <v>105</v>
      </c>
      <c r="S45" s="41">
        <f t="shared" si="5"/>
        <v>4.2</v>
      </c>
      <c r="T45" s="41" t="s">
        <v>2634</v>
      </c>
      <c r="U45" s="196">
        <v>2540</v>
      </c>
      <c r="V45" s="88" t="s">
        <v>33</v>
      </c>
      <c r="W45" s="37">
        <f t="shared" si="6"/>
        <v>4</v>
      </c>
      <c r="X45" s="36">
        <f t="shared" si="7"/>
        <v>420</v>
      </c>
      <c r="Y45" s="36">
        <f t="shared" si="8"/>
        <v>16.8</v>
      </c>
      <c r="Z45" s="34"/>
      <c r="AA45" s="387">
        <f t="shared" si="3"/>
        <v>799.85</v>
      </c>
      <c r="AB45" s="274">
        <f t="shared" si="9"/>
        <v>975.82</v>
      </c>
      <c r="AC45" s="32">
        <f t="shared" si="0"/>
        <v>19996.2</v>
      </c>
      <c r="AD45" s="31">
        <f t="shared" si="10"/>
        <v>24395.360000000001</v>
      </c>
      <c r="AE45" s="77" t="str">
        <f t="shared" si="1"/>
        <v>00014711</v>
      </c>
      <c r="AF45" s="47" t="s">
        <v>268</v>
      </c>
      <c r="AG45" s="50" t="s">
        <v>172</v>
      </c>
      <c r="AH45" s="47">
        <v>80</v>
      </c>
      <c r="AI45" s="30">
        <v>19996.2</v>
      </c>
      <c r="AJ45" s="30">
        <f t="shared" si="2"/>
        <v>799.85</v>
      </c>
      <c r="AK45" s="2"/>
      <c r="AL45" s="503"/>
    </row>
    <row r="46" spans="1:38" ht="18" customHeight="1" x14ac:dyDescent="0.25">
      <c r="A46" s="54" t="s">
        <v>1283</v>
      </c>
      <c r="B46" s="53" t="s">
        <v>1284</v>
      </c>
      <c r="C46" s="52">
        <v>4000</v>
      </c>
      <c r="D46" s="52">
        <v>1000</v>
      </c>
      <c r="E46" s="52">
        <v>50</v>
      </c>
      <c r="F46" s="50" t="s">
        <v>2687</v>
      </c>
      <c r="G46" s="49" t="s">
        <v>2657</v>
      </c>
      <c r="H46" s="48" t="s">
        <v>1171</v>
      </c>
      <c r="I46" s="46" t="s">
        <v>3</v>
      </c>
      <c r="J46" s="45"/>
      <c r="K46" s="45"/>
      <c r="L46" s="189"/>
      <c r="M46" s="43">
        <v>1</v>
      </c>
      <c r="N46" s="41"/>
      <c r="O46" s="40"/>
      <c r="P46" s="39"/>
      <c r="Q46" s="42">
        <v>21</v>
      </c>
      <c r="R46" s="41">
        <f t="shared" si="4"/>
        <v>84</v>
      </c>
      <c r="S46" s="41">
        <f t="shared" si="5"/>
        <v>4.2</v>
      </c>
      <c r="T46" s="41" t="s">
        <v>2634</v>
      </c>
      <c r="U46" s="196">
        <v>2540</v>
      </c>
      <c r="V46" s="88" t="s">
        <v>33</v>
      </c>
      <c r="W46" s="37">
        <f t="shared" si="6"/>
        <v>4</v>
      </c>
      <c r="X46" s="36">
        <f t="shared" si="7"/>
        <v>336</v>
      </c>
      <c r="Y46" s="36">
        <f t="shared" si="8"/>
        <v>16.8</v>
      </c>
      <c r="Z46" s="34"/>
      <c r="AA46" s="387">
        <f t="shared" si="3"/>
        <v>931.15</v>
      </c>
      <c r="AB46" s="274">
        <f t="shared" si="9"/>
        <v>1136</v>
      </c>
      <c r="AC46" s="32">
        <f t="shared" si="0"/>
        <v>18622.900000000001</v>
      </c>
      <c r="AD46" s="31">
        <f t="shared" si="10"/>
        <v>22719.94</v>
      </c>
      <c r="AE46" s="77" t="str">
        <f t="shared" si="1"/>
        <v>00006027</v>
      </c>
      <c r="AF46" s="47" t="s">
        <v>268</v>
      </c>
      <c r="AG46" s="50" t="s">
        <v>173</v>
      </c>
      <c r="AH46" s="47">
        <v>80</v>
      </c>
      <c r="AI46" s="30">
        <v>18622.900000000001</v>
      </c>
      <c r="AJ46" s="30">
        <f t="shared" si="2"/>
        <v>931.15</v>
      </c>
      <c r="AK46" s="2"/>
      <c r="AL46" s="503"/>
    </row>
    <row r="47" spans="1:38" ht="18" customHeight="1" x14ac:dyDescent="0.25">
      <c r="A47" s="54" t="s">
        <v>1283</v>
      </c>
      <c r="B47" s="53" t="s">
        <v>1284</v>
      </c>
      <c r="C47" s="55">
        <v>2000</v>
      </c>
      <c r="D47" s="55">
        <v>1000</v>
      </c>
      <c r="E47" s="52">
        <v>60</v>
      </c>
      <c r="F47" s="50" t="s">
        <v>2691</v>
      </c>
      <c r="G47" s="49" t="s">
        <v>2672</v>
      </c>
      <c r="H47" s="48" t="s">
        <v>1171</v>
      </c>
      <c r="I47" s="46" t="s">
        <v>3</v>
      </c>
      <c r="J47" s="45"/>
      <c r="K47" s="45"/>
      <c r="L47" s="189"/>
      <c r="M47" s="43">
        <v>1</v>
      </c>
      <c r="N47" s="41"/>
      <c r="O47" s="40"/>
      <c r="P47" s="39"/>
      <c r="Q47" s="42">
        <v>27</v>
      </c>
      <c r="R47" s="41">
        <f t="shared" si="4"/>
        <v>54</v>
      </c>
      <c r="S47" s="41">
        <f t="shared" si="5"/>
        <v>3.2399999999999998</v>
      </c>
      <c r="T47" s="41" t="s">
        <v>2634</v>
      </c>
      <c r="U47" s="196">
        <v>2540</v>
      </c>
      <c r="V47" s="88" t="s">
        <v>33</v>
      </c>
      <c r="W47" s="37">
        <f t="shared" si="6"/>
        <v>3</v>
      </c>
      <c r="X47" s="36">
        <f t="shared" si="7"/>
        <v>162</v>
      </c>
      <c r="Y47" s="36">
        <f t="shared" si="8"/>
        <v>9.7199999999999989</v>
      </c>
      <c r="Z47" s="34"/>
      <c r="AA47" s="387">
        <f t="shared" si="3"/>
        <v>1119.3800000000001</v>
      </c>
      <c r="AB47" s="274">
        <f t="shared" si="9"/>
        <v>1365.64</v>
      </c>
      <c r="AC47" s="32">
        <f t="shared" si="0"/>
        <v>18656.400000000001</v>
      </c>
      <c r="AD47" s="31">
        <f t="shared" si="10"/>
        <v>22760.81</v>
      </c>
      <c r="AE47" s="77" t="str">
        <f t="shared" si="1"/>
        <v>00006023</v>
      </c>
      <c r="AF47" s="47" t="s">
        <v>268</v>
      </c>
      <c r="AG47" s="50" t="s">
        <v>174</v>
      </c>
      <c r="AH47" s="47">
        <v>80</v>
      </c>
      <c r="AI47" s="30">
        <v>18656.400000000001</v>
      </c>
      <c r="AJ47" s="30">
        <f t="shared" si="2"/>
        <v>1119.3800000000001</v>
      </c>
      <c r="AK47" s="2"/>
      <c r="AL47" s="503"/>
    </row>
    <row r="48" spans="1:38" ht="18" customHeight="1" x14ac:dyDescent="0.25">
      <c r="A48" s="54" t="s">
        <v>1283</v>
      </c>
      <c r="B48" s="53" t="s">
        <v>1284</v>
      </c>
      <c r="C48" s="55">
        <v>2000</v>
      </c>
      <c r="D48" s="55">
        <v>1000</v>
      </c>
      <c r="E48" s="52">
        <v>70</v>
      </c>
      <c r="F48" s="50" t="s">
        <v>2690</v>
      </c>
      <c r="G48" s="49" t="s">
        <v>2673</v>
      </c>
      <c r="H48" s="48" t="s">
        <v>1171</v>
      </c>
      <c r="I48" s="46" t="s">
        <v>3</v>
      </c>
      <c r="J48" s="45"/>
      <c r="K48" s="45"/>
      <c r="L48" s="189"/>
      <c r="M48" s="43">
        <v>1</v>
      </c>
      <c r="N48" s="41"/>
      <c r="O48" s="40"/>
      <c r="P48" s="39"/>
      <c r="Q48" s="42">
        <v>21</v>
      </c>
      <c r="R48" s="41">
        <f t="shared" si="4"/>
        <v>42</v>
      </c>
      <c r="S48" s="41">
        <f t="shared" si="5"/>
        <v>2.9400000000000004</v>
      </c>
      <c r="T48" s="41" t="s">
        <v>2635</v>
      </c>
      <c r="U48" s="196">
        <v>2540</v>
      </c>
      <c r="V48" s="88" t="s">
        <v>33</v>
      </c>
      <c r="W48" s="37">
        <f t="shared" si="6"/>
        <v>4</v>
      </c>
      <c r="X48" s="36">
        <f t="shared" si="7"/>
        <v>168</v>
      </c>
      <c r="Y48" s="36">
        <f t="shared" si="8"/>
        <v>11.760000000000002</v>
      </c>
      <c r="Z48" s="34"/>
      <c r="AA48" s="387">
        <f t="shared" si="3"/>
        <v>1279.1600000000001</v>
      </c>
      <c r="AB48" s="274">
        <f t="shared" si="9"/>
        <v>1560.58</v>
      </c>
      <c r="AC48" s="32">
        <f t="shared" si="0"/>
        <v>18273.7</v>
      </c>
      <c r="AD48" s="31">
        <f t="shared" si="10"/>
        <v>22293.91</v>
      </c>
      <c r="AE48" s="77" t="str">
        <f t="shared" ref="AE48:AE75" si="11">SUBSTITUTE(F48,"ГП-","")</f>
        <v>00006024</v>
      </c>
      <c r="AF48" s="47" t="s">
        <v>268</v>
      </c>
      <c r="AG48" s="50" t="s">
        <v>175</v>
      </c>
      <c r="AH48" s="47">
        <v>80</v>
      </c>
      <c r="AI48" s="30">
        <v>18273.7</v>
      </c>
      <c r="AJ48" s="30">
        <f t="shared" ref="AJ48:AJ75" si="12">AA48</f>
        <v>1279.1600000000001</v>
      </c>
      <c r="AK48" s="2"/>
      <c r="AL48" s="503"/>
    </row>
    <row r="49" spans="1:38" ht="18" customHeight="1" x14ac:dyDescent="0.25">
      <c r="A49" s="54" t="s">
        <v>1283</v>
      </c>
      <c r="B49" s="53" t="s">
        <v>1284</v>
      </c>
      <c r="C49" s="55">
        <v>2000</v>
      </c>
      <c r="D49" s="55">
        <v>1000</v>
      </c>
      <c r="E49" s="52">
        <v>80</v>
      </c>
      <c r="F49" s="50" t="s">
        <v>2689</v>
      </c>
      <c r="G49" s="49" t="s">
        <v>2658</v>
      </c>
      <c r="H49" s="48" t="s">
        <v>1171</v>
      </c>
      <c r="I49" s="46" t="s">
        <v>3</v>
      </c>
      <c r="J49" s="45"/>
      <c r="K49" s="45"/>
      <c r="L49" s="189"/>
      <c r="M49" s="43">
        <v>1</v>
      </c>
      <c r="N49" s="41"/>
      <c r="O49" s="40"/>
      <c r="P49" s="39"/>
      <c r="Q49" s="42">
        <v>21</v>
      </c>
      <c r="R49" s="41">
        <f t="shared" si="4"/>
        <v>42</v>
      </c>
      <c r="S49" s="41">
        <f t="shared" si="5"/>
        <v>3.36</v>
      </c>
      <c r="T49" s="41" t="s">
        <v>2634</v>
      </c>
      <c r="U49" s="196">
        <v>2540</v>
      </c>
      <c r="V49" s="88" t="s">
        <v>33</v>
      </c>
      <c r="W49" s="37">
        <f t="shared" si="6"/>
        <v>4</v>
      </c>
      <c r="X49" s="36">
        <f t="shared" si="7"/>
        <v>168</v>
      </c>
      <c r="Y49" s="36">
        <f t="shared" si="8"/>
        <v>13.44</v>
      </c>
      <c r="Z49" s="34"/>
      <c r="AA49" s="387">
        <f t="shared" si="3"/>
        <v>1412.13</v>
      </c>
      <c r="AB49" s="274">
        <f t="shared" si="9"/>
        <v>1722.8</v>
      </c>
      <c r="AC49" s="32">
        <f t="shared" si="0"/>
        <v>17651.599999999999</v>
      </c>
      <c r="AD49" s="31">
        <f t="shared" si="10"/>
        <v>21534.95</v>
      </c>
      <c r="AE49" s="77" t="str">
        <f t="shared" si="11"/>
        <v>00006226</v>
      </c>
      <c r="AF49" s="47" t="s">
        <v>268</v>
      </c>
      <c r="AG49" s="50" t="s">
        <v>176</v>
      </c>
      <c r="AH49" s="47">
        <v>80</v>
      </c>
      <c r="AI49" s="30">
        <v>17651.599999999999</v>
      </c>
      <c r="AJ49" s="30">
        <f t="shared" si="12"/>
        <v>1412.13</v>
      </c>
      <c r="AK49" s="2"/>
      <c r="AL49" s="503"/>
    </row>
    <row r="50" spans="1:38" ht="18" customHeight="1" x14ac:dyDescent="0.25">
      <c r="A50" s="54" t="s">
        <v>1283</v>
      </c>
      <c r="B50" s="53" t="s">
        <v>1284</v>
      </c>
      <c r="C50" s="55">
        <v>2000</v>
      </c>
      <c r="D50" s="55">
        <v>1000</v>
      </c>
      <c r="E50" s="52">
        <v>90</v>
      </c>
      <c r="F50" s="50" t="s">
        <v>2688</v>
      </c>
      <c r="G50" s="49" t="s">
        <v>2659</v>
      </c>
      <c r="H50" s="48" t="s">
        <v>1171</v>
      </c>
      <c r="I50" s="46" t="s">
        <v>3</v>
      </c>
      <c r="J50" s="45"/>
      <c r="K50" s="45"/>
      <c r="L50" s="189"/>
      <c r="M50" s="43">
        <v>1</v>
      </c>
      <c r="N50" s="41"/>
      <c r="O50" s="40"/>
      <c r="P50" s="39"/>
      <c r="Q50" s="42">
        <v>21</v>
      </c>
      <c r="R50" s="41">
        <f t="shared" si="4"/>
        <v>42</v>
      </c>
      <c r="S50" s="41">
        <f t="shared" si="5"/>
        <v>3.78</v>
      </c>
      <c r="T50" s="41" t="s">
        <v>2634</v>
      </c>
      <c r="U50" s="196">
        <v>2540</v>
      </c>
      <c r="V50" s="88" t="s">
        <v>33</v>
      </c>
      <c r="W50" s="37">
        <f t="shared" si="6"/>
        <v>4</v>
      </c>
      <c r="X50" s="36">
        <f t="shared" si="7"/>
        <v>168</v>
      </c>
      <c r="Y50" s="36">
        <f t="shared" si="8"/>
        <v>15.12</v>
      </c>
      <c r="Z50" s="34"/>
      <c r="AA50" s="387">
        <f t="shared" si="3"/>
        <v>1593</v>
      </c>
      <c r="AB50" s="274">
        <f t="shared" si="9"/>
        <v>1943.46</v>
      </c>
      <c r="AC50" s="32">
        <f t="shared" si="0"/>
        <v>17700</v>
      </c>
      <c r="AD50" s="31">
        <f t="shared" si="10"/>
        <v>21594</v>
      </c>
      <c r="AE50" s="77" t="str">
        <f t="shared" si="11"/>
        <v>00012620</v>
      </c>
      <c r="AF50" s="47" t="s">
        <v>268</v>
      </c>
      <c r="AG50" s="50" t="s">
        <v>177</v>
      </c>
      <c r="AH50" s="47">
        <v>80</v>
      </c>
      <c r="AI50" s="30">
        <v>17700</v>
      </c>
      <c r="AJ50" s="30">
        <f t="shared" si="12"/>
        <v>1593</v>
      </c>
      <c r="AK50" s="2"/>
      <c r="AL50" s="503"/>
    </row>
    <row r="51" spans="1:38" ht="18" customHeight="1" x14ac:dyDescent="0.25">
      <c r="A51" s="54" t="s">
        <v>1283</v>
      </c>
      <c r="B51" s="53" t="s">
        <v>1284</v>
      </c>
      <c r="C51" s="55">
        <v>2000</v>
      </c>
      <c r="D51" s="55">
        <v>1000</v>
      </c>
      <c r="E51" s="52">
        <v>100</v>
      </c>
      <c r="F51" s="50" t="s">
        <v>2692</v>
      </c>
      <c r="G51" s="49" t="s">
        <v>2660</v>
      </c>
      <c r="H51" s="48" t="s">
        <v>1171</v>
      </c>
      <c r="I51" s="46" t="s">
        <v>3</v>
      </c>
      <c r="J51" s="45"/>
      <c r="K51" s="45"/>
      <c r="L51" s="189"/>
      <c r="M51" s="43">
        <v>1</v>
      </c>
      <c r="N51" s="41"/>
      <c r="O51" s="40"/>
      <c r="P51" s="39"/>
      <c r="Q51" s="42">
        <v>21</v>
      </c>
      <c r="R51" s="41">
        <f t="shared" si="4"/>
        <v>42</v>
      </c>
      <c r="S51" s="41">
        <f t="shared" si="5"/>
        <v>4.2</v>
      </c>
      <c r="T51" s="41" t="s">
        <v>2634</v>
      </c>
      <c r="U51" s="196">
        <v>2540</v>
      </c>
      <c r="V51" s="88" t="s">
        <v>33</v>
      </c>
      <c r="W51" s="37">
        <f t="shared" si="6"/>
        <v>4</v>
      </c>
      <c r="X51" s="36">
        <f t="shared" si="7"/>
        <v>168</v>
      </c>
      <c r="Y51" s="36">
        <f t="shared" si="8"/>
        <v>16.8</v>
      </c>
      <c r="Z51" s="34"/>
      <c r="AA51" s="387">
        <f t="shared" si="3"/>
        <v>1746.74</v>
      </c>
      <c r="AB51" s="274">
        <f t="shared" si="9"/>
        <v>2131.02</v>
      </c>
      <c r="AC51" s="32">
        <f t="shared" si="0"/>
        <v>17467.400000000001</v>
      </c>
      <c r="AD51" s="31">
        <f t="shared" si="10"/>
        <v>21310.23</v>
      </c>
      <c r="AE51" s="77" t="str">
        <f t="shared" si="11"/>
        <v>00012621</v>
      </c>
      <c r="AF51" s="47" t="s">
        <v>268</v>
      </c>
      <c r="AG51" s="50" t="s">
        <v>178</v>
      </c>
      <c r="AH51" s="47">
        <v>80</v>
      </c>
      <c r="AI51" s="30">
        <v>17467.400000000001</v>
      </c>
      <c r="AJ51" s="30">
        <f t="shared" si="12"/>
        <v>1746.74</v>
      </c>
      <c r="AK51" s="2"/>
      <c r="AL51" s="503"/>
    </row>
    <row r="52" spans="1:38" ht="18" customHeight="1" x14ac:dyDescent="0.25">
      <c r="A52" s="54" t="s">
        <v>1283</v>
      </c>
      <c r="B52" s="51" t="s">
        <v>1285</v>
      </c>
      <c r="C52" s="52">
        <v>7000</v>
      </c>
      <c r="D52" s="52">
        <v>1000</v>
      </c>
      <c r="E52" s="52">
        <v>25</v>
      </c>
      <c r="F52" s="242" t="s">
        <v>235</v>
      </c>
      <c r="G52" s="49" t="s">
        <v>2674</v>
      </c>
      <c r="H52" s="48" t="s">
        <v>1171</v>
      </c>
      <c r="I52" s="46" t="s">
        <v>3</v>
      </c>
      <c r="J52" s="45"/>
      <c r="K52" s="45"/>
      <c r="L52" s="189"/>
      <c r="M52" s="43">
        <v>1</v>
      </c>
      <c r="N52" s="41"/>
      <c r="O52" s="40"/>
      <c r="P52" s="39"/>
      <c r="Q52" s="42">
        <v>21</v>
      </c>
      <c r="R52" s="41">
        <f t="shared" si="4"/>
        <v>147</v>
      </c>
      <c r="S52" s="41">
        <f t="shared" si="5"/>
        <v>3.6749999999999998</v>
      </c>
      <c r="T52" s="41" t="s">
        <v>2634</v>
      </c>
      <c r="U52" s="196">
        <v>2540</v>
      </c>
      <c r="V52" s="88" t="s">
        <v>33</v>
      </c>
      <c r="W52" s="37">
        <f t="shared" si="6"/>
        <v>4</v>
      </c>
      <c r="X52" s="36">
        <f t="shared" si="7"/>
        <v>588</v>
      </c>
      <c r="Y52" s="36">
        <f t="shared" si="8"/>
        <v>14.7</v>
      </c>
      <c r="Z52" s="34"/>
      <c r="AA52" s="387">
        <f t="shared" si="3"/>
        <v>1330.07</v>
      </c>
      <c r="AB52" s="274">
        <f t="shared" si="9"/>
        <v>1622.69</v>
      </c>
      <c r="AC52" s="32">
        <f t="shared" si="0"/>
        <v>53202.6</v>
      </c>
      <c r="AD52" s="31">
        <f t="shared" si="10"/>
        <v>64907.17</v>
      </c>
      <c r="AE52" s="77" t="str">
        <f t="shared" si="11"/>
        <v>no code</v>
      </c>
      <c r="AF52" s="47" t="s">
        <v>265</v>
      </c>
      <c r="AG52" s="50" t="s">
        <v>179</v>
      </c>
      <c r="AH52" s="47">
        <v>105</v>
      </c>
      <c r="AI52" s="30">
        <v>53202.6</v>
      </c>
      <c r="AJ52" s="30">
        <f t="shared" si="12"/>
        <v>1330.07</v>
      </c>
      <c r="AK52" s="2"/>
      <c r="AL52" s="503"/>
    </row>
    <row r="53" spans="1:38" ht="18" customHeight="1" x14ac:dyDescent="0.25">
      <c r="A53" s="54" t="s">
        <v>1283</v>
      </c>
      <c r="B53" s="53" t="s">
        <v>1285</v>
      </c>
      <c r="C53" s="55">
        <v>6000</v>
      </c>
      <c r="D53" s="55">
        <v>1000</v>
      </c>
      <c r="E53" s="52">
        <v>30</v>
      </c>
      <c r="F53" s="242" t="s">
        <v>235</v>
      </c>
      <c r="G53" s="49" t="s">
        <v>2675</v>
      </c>
      <c r="H53" s="48" t="s">
        <v>1171</v>
      </c>
      <c r="I53" s="46" t="s">
        <v>3</v>
      </c>
      <c r="J53" s="45"/>
      <c r="K53" s="45"/>
      <c r="L53" s="189"/>
      <c r="M53" s="43">
        <v>1</v>
      </c>
      <c r="N53" s="41"/>
      <c r="O53" s="40"/>
      <c r="P53" s="39"/>
      <c r="Q53" s="42">
        <v>21</v>
      </c>
      <c r="R53" s="41">
        <f t="shared" si="4"/>
        <v>126</v>
      </c>
      <c r="S53" s="41">
        <f t="shared" si="5"/>
        <v>3.78</v>
      </c>
      <c r="T53" s="41" t="s">
        <v>2634</v>
      </c>
      <c r="U53" s="196">
        <v>2540</v>
      </c>
      <c r="V53" s="88" t="s">
        <v>33</v>
      </c>
      <c r="W53" s="37">
        <f t="shared" si="6"/>
        <v>4</v>
      </c>
      <c r="X53" s="36">
        <f t="shared" si="7"/>
        <v>504</v>
      </c>
      <c r="Y53" s="36">
        <f t="shared" si="8"/>
        <v>15.12</v>
      </c>
      <c r="Z53" s="34"/>
      <c r="AA53" s="387">
        <f t="shared" si="3"/>
        <v>1353.51</v>
      </c>
      <c r="AB53" s="274">
        <f t="shared" si="9"/>
        <v>1651.28</v>
      </c>
      <c r="AC53" s="32">
        <f t="shared" si="0"/>
        <v>45117.1</v>
      </c>
      <c r="AD53" s="31">
        <f t="shared" si="10"/>
        <v>55042.86</v>
      </c>
      <c r="AE53" s="77" t="str">
        <f t="shared" si="11"/>
        <v>no code</v>
      </c>
      <c r="AF53" s="47" t="s">
        <v>265</v>
      </c>
      <c r="AG53" s="50" t="s">
        <v>180</v>
      </c>
      <c r="AH53" s="47">
        <v>105</v>
      </c>
      <c r="AI53" s="30">
        <v>45117.1</v>
      </c>
      <c r="AJ53" s="30">
        <f t="shared" si="12"/>
        <v>1353.51</v>
      </c>
      <c r="AK53" s="2"/>
      <c r="AL53" s="503"/>
    </row>
    <row r="54" spans="1:38" ht="18" customHeight="1" x14ac:dyDescent="0.25">
      <c r="A54" s="54" t="s">
        <v>1283</v>
      </c>
      <c r="B54" s="53" t="s">
        <v>1285</v>
      </c>
      <c r="C54" s="52">
        <v>5000</v>
      </c>
      <c r="D54" s="52">
        <v>1000</v>
      </c>
      <c r="E54" s="52">
        <v>40</v>
      </c>
      <c r="F54" s="242" t="s">
        <v>235</v>
      </c>
      <c r="G54" s="49" t="s">
        <v>2661</v>
      </c>
      <c r="H54" s="48" t="s">
        <v>1171</v>
      </c>
      <c r="I54" s="46" t="s">
        <v>3</v>
      </c>
      <c r="J54" s="45"/>
      <c r="K54" s="45"/>
      <c r="L54" s="189"/>
      <c r="M54" s="43">
        <v>1</v>
      </c>
      <c r="N54" s="41"/>
      <c r="O54" s="40"/>
      <c r="P54" s="39"/>
      <c r="Q54" s="42">
        <v>21</v>
      </c>
      <c r="R54" s="41">
        <f t="shared" si="4"/>
        <v>105</v>
      </c>
      <c r="S54" s="41">
        <f t="shared" si="5"/>
        <v>4.2</v>
      </c>
      <c r="T54" s="41" t="s">
        <v>2634</v>
      </c>
      <c r="U54" s="196">
        <v>2540</v>
      </c>
      <c r="V54" s="88" t="s">
        <v>33</v>
      </c>
      <c r="W54" s="37">
        <f t="shared" si="6"/>
        <v>4</v>
      </c>
      <c r="X54" s="36">
        <f t="shared" si="7"/>
        <v>420</v>
      </c>
      <c r="Y54" s="36">
        <f t="shared" si="8"/>
        <v>16.8</v>
      </c>
      <c r="Z54" s="34"/>
      <c r="AA54" s="387">
        <f t="shared" si="3"/>
        <v>1575.58</v>
      </c>
      <c r="AB54" s="274">
        <f t="shared" si="9"/>
        <v>1922.21</v>
      </c>
      <c r="AC54" s="32">
        <f t="shared" si="0"/>
        <v>39389.5</v>
      </c>
      <c r="AD54" s="31">
        <f t="shared" si="10"/>
        <v>48055.19</v>
      </c>
      <c r="AE54" s="77" t="str">
        <f t="shared" si="11"/>
        <v>no code</v>
      </c>
      <c r="AF54" s="47" t="s">
        <v>265</v>
      </c>
      <c r="AG54" s="50" t="s">
        <v>181</v>
      </c>
      <c r="AH54" s="47">
        <v>105</v>
      </c>
      <c r="AI54" s="30">
        <v>39389.5</v>
      </c>
      <c r="AJ54" s="30">
        <f t="shared" si="12"/>
        <v>1575.58</v>
      </c>
      <c r="AK54" s="2"/>
      <c r="AL54" s="503"/>
    </row>
    <row r="55" spans="1:38" ht="18" customHeight="1" x14ac:dyDescent="0.25">
      <c r="A55" s="54" t="s">
        <v>1283</v>
      </c>
      <c r="B55" s="53" t="s">
        <v>1285</v>
      </c>
      <c r="C55" s="52">
        <v>4000</v>
      </c>
      <c r="D55" s="52">
        <v>1000</v>
      </c>
      <c r="E55" s="52">
        <v>50</v>
      </c>
      <c r="F55" s="242" t="s">
        <v>235</v>
      </c>
      <c r="G55" s="49" t="s">
        <v>2662</v>
      </c>
      <c r="H55" s="48" t="s">
        <v>1171</v>
      </c>
      <c r="I55" s="46" t="s">
        <v>3</v>
      </c>
      <c r="J55" s="45"/>
      <c r="K55" s="45"/>
      <c r="L55" s="189"/>
      <c r="M55" s="43">
        <v>1</v>
      </c>
      <c r="N55" s="41"/>
      <c r="O55" s="40"/>
      <c r="P55" s="39"/>
      <c r="Q55" s="42">
        <v>21</v>
      </c>
      <c r="R55" s="41">
        <f t="shared" si="4"/>
        <v>84</v>
      </c>
      <c r="S55" s="41">
        <f t="shared" si="5"/>
        <v>4.2</v>
      </c>
      <c r="T55" s="41" t="s">
        <v>2634</v>
      </c>
      <c r="U55" s="196">
        <v>2540</v>
      </c>
      <c r="V55" s="88" t="s">
        <v>33</v>
      </c>
      <c r="W55" s="37">
        <f t="shared" si="6"/>
        <v>4</v>
      </c>
      <c r="X55" s="36">
        <f t="shared" si="7"/>
        <v>336</v>
      </c>
      <c r="Y55" s="36">
        <f t="shared" si="8"/>
        <v>16.8</v>
      </c>
      <c r="Z55" s="34"/>
      <c r="AA55" s="387">
        <f t="shared" si="3"/>
        <v>1774.54</v>
      </c>
      <c r="AB55" s="274">
        <f t="shared" si="9"/>
        <v>2164.94</v>
      </c>
      <c r="AC55" s="32">
        <f t="shared" si="0"/>
        <v>35490.800000000003</v>
      </c>
      <c r="AD55" s="31">
        <f t="shared" si="10"/>
        <v>43298.78</v>
      </c>
      <c r="AE55" s="77" t="str">
        <f t="shared" si="11"/>
        <v>no code</v>
      </c>
      <c r="AF55" s="47" t="s">
        <v>265</v>
      </c>
      <c r="AG55" s="50" t="s">
        <v>182</v>
      </c>
      <c r="AH55" s="47">
        <v>105</v>
      </c>
      <c r="AI55" s="30">
        <v>35490.800000000003</v>
      </c>
      <c r="AJ55" s="30">
        <f t="shared" si="12"/>
        <v>1774.54</v>
      </c>
      <c r="AK55" s="2"/>
      <c r="AL55" s="503"/>
    </row>
    <row r="56" spans="1:38" ht="18" customHeight="1" x14ac:dyDescent="0.25">
      <c r="A56" s="54" t="s">
        <v>1283</v>
      </c>
      <c r="B56" s="53" t="s">
        <v>1285</v>
      </c>
      <c r="C56" s="52">
        <v>2000</v>
      </c>
      <c r="D56" s="52">
        <v>1000</v>
      </c>
      <c r="E56" s="52">
        <v>60</v>
      </c>
      <c r="F56" s="242" t="s">
        <v>235</v>
      </c>
      <c r="G56" s="49" t="s">
        <v>2680</v>
      </c>
      <c r="H56" s="48" t="s">
        <v>1171</v>
      </c>
      <c r="I56" s="46" t="s">
        <v>3</v>
      </c>
      <c r="J56" s="45"/>
      <c r="K56" s="45"/>
      <c r="L56" s="189"/>
      <c r="M56" s="43">
        <v>1</v>
      </c>
      <c r="N56" s="41"/>
      <c r="O56" s="40"/>
      <c r="P56" s="39"/>
      <c r="Q56" s="42">
        <v>27</v>
      </c>
      <c r="R56" s="41">
        <f t="shared" si="4"/>
        <v>54</v>
      </c>
      <c r="S56" s="41">
        <f t="shared" si="5"/>
        <v>3.2399999999999998</v>
      </c>
      <c r="T56" s="41" t="s">
        <v>2634</v>
      </c>
      <c r="U56" s="196">
        <v>2540</v>
      </c>
      <c r="V56" s="88" t="s">
        <v>33</v>
      </c>
      <c r="W56" s="37">
        <f t="shared" si="6"/>
        <v>3</v>
      </c>
      <c r="X56" s="36">
        <f t="shared" si="7"/>
        <v>162</v>
      </c>
      <c r="Y56" s="36">
        <f t="shared" si="8"/>
        <v>9.7199999999999989</v>
      </c>
      <c r="Z56" s="34"/>
      <c r="AA56" s="387">
        <f t="shared" si="3"/>
        <v>1977.52</v>
      </c>
      <c r="AB56" s="274">
        <f t="shared" si="9"/>
        <v>2412.5700000000002</v>
      </c>
      <c r="AC56" s="32">
        <f t="shared" si="0"/>
        <v>32958.6</v>
      </c>
      <c r="AD56" s="31">
        <f t="shared" si="10"/>
        <v>40209.49</v>
      </c>
      <c r="AE56" s="77" t="str">
        <f t="shared" si="11"/>
        <v>no code</v>
      </c>
      <c r="AF56" s="47" t="s">
        <v>265</v>
      </c>
      <c r="AG56" s="50" t="s">
        <v>183</v>
      </c>
      <c r="AH56" s="47">
        <v>105</v>
      </c>
      <c r="AI56" s="30">
        <v>32958.6</v>
      </c>
      <c r="AJ56" s="30">
        <f t="shared" si="12"/>
        <v>1977.52</v>
      </c>
      <c r="AK56" s="2"/>
      <c r="AL56" s="503"/>
    </row>
    <row r="57" spans="1:38" ht="18" customHeight="1" x14ac:dyDescent="0.25">
      <c r="A57" s="54" t="s">
        <v>1283</v>
      </c>
      <c r="B57" s="53" t="s">
        <v>1285</v>
      </c>
      <c r="C57" s="55">
        <v>2000</v>
      </c>
      <c r="D57" s="55">
        <v>1000</v>
      </c>
      <c r="E57" s="52">
        <v>70</v>
      </c>
      <c r="F57" s="242" t="s">
        <v>235</v>
      </c>
      <c r="G57" s="49" t="s">
        <v>2676</v>
      </c>
      <c r="H57" s="48" t="s">
        <v>1171</v>
      </c>
      <c r="I57" s="46" t="s">
        <v>3</v>
      </c>
      <c r="J57" s="45"/>
      <c r="K57" s="45"/>
      <c r="L57" s="189"/>
      <c r="M57" s="43">
        <v>1</v>
      </c>
      <c r="N57" s="41"/>
      <c r="O57" s="40"/>
      <c r="P57" s="39"/>
      <c r="Q57" s="42">
        <v>21</v>
      </c>
      <c r="R57" s="41">
        <f t="shared" si="4"/>
        <v>42</v>
      </c>
      <c r="S57" s="41">
        <f t="shared" si="5"/>
        <v>2.9400000000000004</v>
      </c>
      <c r="T57" s="41" t="s">
        <v>2635</v>
      </c>
      <c r="U57" s="196">
        <v>2540</v>
      </c>
      <c r="V57" s="88" t="s">
        <v>33</v>
      </c>
      <c r="W57" s="37">
        <f t="shared" si="6"/>
        <v>4</v>
      </c>
      <c r="X57" s="36">
        <f t="shared" si="7"/>
        <v>168</v>
      </c>
      <c r="Y57" s="36">
        <f t="shared" si="8"/>
        <v>11.760000000000002</v>
      </c>
      <c r="Z57" s="34"/>
      <c r="AA57" s="387">
        <f t="shared" si="3"/>
        <v>2194.56</v>
      </c>
      <c r="AB57" s="274">
        <f t="shared" si="9"/>
        <v>2677.36</v>
      </c>
      <c r="AC57" s="32">
        <f t="shared" si="0"/>
        <v>31350.799999999999</v>
      </c>
      <c r="AD57" s="31">
        <f t="shared" si="10"/>
        <v>38247.980000000003</v>
      </c>
      <c r="AE57" s="77" t="str">
        <f t="shared" si="11"/>
        <v>no code</v>
      </c>
      <c r="AF57" s="47" t="s">
        <v>265</v>
      </c>
      <c r="AG57" s="50" t="s">
        <v>184</v>
      </c>
      <c r="AH57" s="47">
        <v>105</v>
      </c>
      <c r="AI57" s="30">
        <v>31350.799999999999</v>
      </c>
      <c r="AJ57" s="30">
        <f t="shared" si="12"/>
        <v>2194.56</v>
      </c>
      <c r="AK57" s="2"/>
      <c r="AL57" s="503"/>
    </row>
    <row r="58" spans="1:38" ht="18" customHeight="1" x14ac:dyDescent="0.25">
      <c r="A58" s="54" t="s">
        <v>1283</v>
      </c>
      <c r="B58" s="53" t="s">
        <v>1285</v>
      </c>
      <c r="C58" s="55">
        <v>2000</v>
      </c>
      <c r="D58" s="55">
        <v>1000</v>
      </c>
      <c r="E58" s="52">
        <v>80</v>
      </c>
      <c r="F58" s="242" t="s">
        <v>235</v>
      </c>
      <c r="G58" s="49" t="s">
        <v>2663</v>
      </c>
      <c r="H58" s="48" t="s">
        <v>1171</v>
      </c>
      <c r="I58" s="46" t="s">
        <v>3</v>
      </c>
      <c r="J58" s="45"/>
      <c r="K58" s="45"/>
      <c r="L58" s="189"/>
      <c r="M58" s="43">
        <v>1</v>
      </c>
      <c r="N58" s="41"/>
      <c r="O58" s="40"/>
      <c r="P58" s="39"/>
      <c r="Q58" s="42">
        <v>21</v>
      </c>
      <c r="R58" s="41">
        <f t="shared" si="4"/>
        <v>42</v>
      </c>
      <c r="S58" s="41">
        <f t="shared" si="5"/>
        <v>3.36</v>
      </c>
      <c r="T58" s="41" t="s">
        <v>2634</v>
      </c>
      <c r="U58" s="196">
        <v>2540</v>
      </c>
      <c r="V58" s="88" t="s">
        <v>33</v>
      </c>
      <c r="W58" s="37">
        <f t="shared" si="6"/>
        <v>4</v>
      </c>
      <c r="X58" s="36">
        <f t="shared" si="7"/>
        <v>168</v>
      </c>
      <c r="Y58" s="36">
        <f t="shared" si="8"/>
        <v>13.44</v>
      </c>
      <c r="Z58" s="34"/>
      <c r="AA58" s="387">
        <f t="shared" si="3"/>
        <v>2370.0700000000002</v>
      </c>
      <c r="AB58" s="274">
        <f t="shared" si="9"/>
        <v>2891.49</v>
      </c>
      <c r="AC58" s="32">
        <f t="shared" si="0"/>
        <v>29625.9</v>
      </c>
      <c r="AD58" s="31">
        <f t="shared" si="10"/>
        <v>36143.599999999999</v>
      </c>
      <c r="AE58" s="77" t="str">
        <f t="shared" si="11"/>
        <v>no code</v>
      </c>
      <c r="AF58" s="47" t="s">
        <v>265</v>
      </c>
      <c r="AG58" s="50" t="s">
        <v>185</v>
      </c>
      <c r="AH58" s="47">
        <v>105</v>
      </c>
      <c r="AI58" s="30">
        <v>29625.9</v>
      </c>
      <c r="AJ58" s="30">
        <f t="shared" si="12"/>
        <v>2370.0700000000002</v>
      </c>
      <c r="AK58" s="2"/>
      <c r="AL58" s="503"/>
    </row>
    <row r="59" spans="1:38" ht="18" customHeight="1" x14ac:dyDescent="0.25">
      <c r="A59" s="54" t="s">
        <v>1283</v>
      </c>
      <c r="B59" s="53" t="s">
        <v>1285</v>
      </c>
      <c r="C59" s="55">
        <v>2000</v>
      </c>
      <c r="D59" s="55">
        <v>1000</v>
      </c>
      <c r="E59" s="52">
        <v>90</v>
      </c>
      <c r="F59" s="242" t="s">
        <v>235</v>
      </c>
      <c r="G59" s="49" t="s">
        <v>2664</v>
      </c>
      <c r="H59" s="48" t="s">
        <v>1171</v>
      </c>
      <c r="I59" s="46" t="s">
        <v>3</v>
      </c>
      <c r="J59" s="45"/>
      <c r="K59" s="45"/>
      <c r="L59" s="189"/>
      <c r="M59" s="43">
        <v>1</v>
      </c>
      <c r="N59" s="41"/>
      <c r="O59" s="40"/>
      <c r="P59" s="39"/>
      <c r="Q59" s="42">
        <v>21</v>
      </c>
      <c r="R59" s="41">
        <f t="shared" si="4"/>
        <v>42</v>
      </c>
      <c r="S59" s="41">
        <f t="shared" si="5"/>
        <v>3.78</v>
      </c>
      <c r="T59" s="41" t="s">
        <v>2634</v>
      </c>
      <c r="U59" s="196">
        <v>2540</v>
      </c>
      <c r="V59" s="88" t="s">
        <v>33</v>
      </c>
      <c r="W59" s="37">
        <f t="shared" si="6"/>
        <v>4</v>
      </c>
      <c r="X59" s="36">
        <f t="shared" si="7"/>
        <v>168</v>
      </c>
      <c r="Y59" s="36">
        <f t="shared" si="8"/>
        <v>15.12</v>
      </c>
      <c r="Z59" s="34"/>
      <c r="AA59" s="387">
        <f t="shared" si="3"/>
        <v>2562.33</v>
      </c>
      <c r="AB59" s="274">
        <f t="shared" si="9"/>
        <v>3126.04</v>
      </c>
      <c r="AC59" s="32">
        <f t="shared" si="0"/>
        <v>28470.3</v>
      </c>
      <c r="AD59" s="31">
        <f t="shared" si="10"/>
        <v>34733.769999999997</v>
      </c>
      <c r="AE59" s="77" t="str">
        <f t="shared" si="11"/>
        <v>no code</v>
      </c>
      <c r="AF59" s="47" t="s">
        <v>265</v>
      </c>
      <c r="AG59" s="50" t="s">
        <v>186</v>
      </c>
      <c r="AH59" s="47">
        <v>105</v>
      </c>
      <c r="AI59" s="30">
        <v>28470.3</v>
      </c>
      <c r="AJ59" s="30">
        <f t="shared" si="12"/>
        <v>2562.33</v>
      </c>
      <c r="AK59" s="2"/>
      <c r="AL59" s="503"/>
    </row>
    <row r="60" spans="1:38" ht="18" customHeight="1" x14ac:dyDescent="0.25">
      <c r="A60" s="54" t="s">
        <v>1283</v>
      </c>
      <c r="B60" s="53" t="s">
        <v>1285</v>
      </c>
      <c r="C60" s="55">
        <v>2000</v>
      </c>
      <c r="D60" s="55">
        <v>1000</v>
      </c>
      <c r="E60" s="52">
        <v>100</v>
      </c>
      <c r="F60" s="242" t="s">
        <v>235</v>
      </c>
      <c r="G60" s="49" t="s">
        <v>2665</v>
      </c>
      <c r="H60" s="48" t="s">
        <v>1171</v>
      </c>
      <c r="I60" s="46" t="s">
        <v>3</v>
      </c>
      <c r="J60" s="45"/>
      <c r="K60" s="45"/>
      <c r="L60" s="189"/>
      <c r="M60" s="43">
        <v>1</v>
      </c>
      <c r="N60" s="41"/>
      <c r="O60" s="40"/>
      <c r="P60" s="39"/>
      <c r="Q60" s="42">
        <v>21</v>
      </c>
      <c r="R60" s="41">
        <f t="shared" si="4"/>
        <v>42</v>
      </c>
      <c r="S60" s="41">
        <f t="shared" si="5"/>
        <v>4.2</v>
      </c>
      <c r="T60" s="41" t="s">
        <v>2634</v>
      </c>
      <c r="U60" s="196">
        <v>2540</v>
      </c>
      <c r="V60" s="88" t="s">
        <v>33</v>
      </c>
      <c r="W60" s="37">
        <f t="shared" si="6"/>
        <v>4</v>
      </c>
      <c r="X60" s="36">
        <f t="shared" si="7"/>
        <v>168</v>
      </c>
      <c r="Y60" s="36">
        <f t="shared" si="8"/>
        <v>16.8</v>
      </c>
      <c r="Z60" s="34"/>
      <c r="AA60" s="387">
        <f t="shared" si="3"/>
        <v>2800.14</v>
      </c>
      <c r="AB60" s="274">
        <f t="shared" si="9"/>
        <v>3416.17</v>
      </c>
      <c r="AC60" s="32">
        <f t="shared" si="0"/>
        <v>28001.4</v>
      </c>
      <c r="AD60" s="31">
        <f t="shared" si="10"/>
        <v>34161.71</v>
      </c>
      <c r="AE60" s="77" t="str">
        <f t="shared" si="11"/>
        <v>no code</v>
      </c>
      <c r="AF60" s="47" t="s">
        <v>265</v>
      </c>
      <c r="AG60" s="50" t="s">
        <v>187</v>
      </c>
      <c r="AH60" s="47">
        <v>105</v>
      </c>
      <c r="AI60" s="30">
        <v>28001.4</v>
      </c>
      <c r="AJ60" s="30">
        <f t="shared" si="12"/>
        <v>2800.14</v>
      </c>
      <c r="AK60" s="2"/>
      <c r="AL60" s="503"/>
    </row>
    <row r="61" spans="1:38" ht="18" customHeight="1" x14ac:dyDescent="0.25">
      <c r="A61" s="54" t="s">
        <v>1283</v>
      </c>
      <c r="B61" s="51" t="s">
        <v>1287</v>
      </c>
      <c r="C61" s="52">
        <v>7000</v>
      </c>
      <c r="D61" s="52">
        <v>1000</v>
      </c>
      <c r="E61" s="52">
        <v>25</v>
      </c>
      <c r="F61" s="50" t="s">
        <v>2700</v>
      </c>
      <c r="G61" s="49" t="s">
        <v>2677</v>
      </c>
      <c r="H61" s="48" t="s">
        <v>1171</v>
      </c>
      <c r="I61" s="46" t="s">
        <v>3</v>
      </c>
      <c r="J61" s="45"/>
      <c r="K61" s="45"/>
      <c r="L61" s="189"/>
      <c r="M61" s="43">
        <v>1</v>
      </c>
      <c r="N61" s="41"/>
      <c r="O61" s="40"/>
      <c r="P61" s="39"/>
      <c r="Q61" s="42">
        <v>21</v>
      </c>
      <c r="R61" s="41">
        <f t="shared" si="4"/>
        <v>147</v>
      </c>
      <c r="S61" s="41">
        <f t="shared" si="5"/>
        <v>3.6749999999999998</v>
      </c>
      <c r="T61" s="41" t="s">
        <v>2634</v>
      </c>
      <c r="U61" s="196">
        <v>2540</v>
      </c>
      <c r="V61" s="88" t="s">
        <v>33</v>
      </c>
      <c r="W61" s="37">
        <f t="shared" si="6"/>
        <v>4</v>
      </c>
      <c r="X61" s="36">
        <f t="shared" si="7"/>
        <v>588</v>
      </c>
      <c r="Y61" s="36">
        <f t="shared" si="8"/>
        <v>14.7</v>
      </c>
      <c r="Z61" s="34"/>
      <c r="AA61" s="387">
        <f t="shared" si="3"/>
        <v>662.86</v>
      </c>
      <c r="AB61" s="274">
        <f t="shared" si="9"/>
        <v>808.69</v>
      </c>
      <c r="AC61" s="32">
        <f t="shared" si="0"/>
        <v>26514.2</v>
      </c>
      <c r="AD61" s="31">
        <f t="shared" si="10"/>
        <v>32347.32</v>
      </c>
      <c r="AE61" s="77" t="str">
        <f t="shared" si="11"/>
        <v>00012603</v>
      </c>
      <c r="AF61" s="47" t="s">
        <v>265</v>
      </c>
      <c r="AG61" s="50" t="s">
        <v>188</v>
      </c>
      <c r="AH61" s="47">
        <v>105</v>
      </c>
      <c r="AI61" s="30">
        <v>26514.2</v>
      </c>
      <c r="AJ61" s="30">
        <f t="shared" si="12"/>
        <v>662.86</v>
      </c>
      <c r="AK61" s="2"/>
      <c r="AL61" s="503"/>
    </row>
    <row r="62" spans="1:38" ht="18" customHeight="1" x14ac:dyDescent="0.25">
      <c r="A62" s="54" t="s">
        <v>1283</v>
      </c>
      <c r="B62" s="53" t="s">
        <v>1287</v>
      </c>
      <c r="C62" s="391">
        <v>6000</v>
      </c>
      <c r="D62" s="55">
        <v>1000</v>
      </c>
      <c r="E62" s="52">
        <v>30</v>
      </c>
      <c r="F62" s="242" t="s">
        <v>235</v>
      </c>
      <c r="G62" s="49" t="s">
        <v>2678</v>
      </c>
      <c r="H62" s="48" t="s">
        <v>1171</v>
      </c>
      <c r="I62" s="46" t="s">
        <v>3</v>
      </c>
      <c r="J62" s="45"/>
      <c r="K62" s="45"/>
      <c r="L62" s="189"/>
      <c r="M62" s="43">
        <v>1</v>
      </c>
      <c r="N62" s="41"/>
      <c r="O62" s="40"/>
      <c r="P62" s="39"/>
      <c r="Q62" s="42">
        <v>21</v>
      </c>
      <c r="R62" s="41">
        <f t="shared" si="4"/>
        <v>126</v>
      </c>
      <c r="S62" s="41">
        <f t="shared" si="5"/>
        <v>3.78</v>
      </c>
      <c r="T62" s="41" t="s">
        <v>2634</v>
      </c>
      <c r="U62" s="196">
        <v>2540</v>
      </c>
      <c r="V62" s="88" t="s">
        <v>33</v>
      </c>
      <c r="W62" s="37">
        <f t="shared" si="6"/>
        <v>4</v>
      </c>
      <c r="X62" s="36">
        <f t="shared" si="7"/>
        <v>504</v>
      </c>
      <c r="Y62" s="36">
        <f t="shared" si="8"/>
        <v>15.12</v>
      </c>
      <c r="Z62" s="34"/>
      <c r="AA62" s="387">
        <f t="shared" si="3"/>
        <v>703.05</v>
      </c>
      <c r="AB62" s="274">
        <f t="shared" si="9"/>
        <v>857.72</v>
      </c>
      <c r="AC62" s="32">
        <f t="shared" si="0"/>
        <v>23435</v>
      </c>
      <c r="AD62" s="31">
        <f t="shared" si="10"/>
        <v>28590.7</v>
      </c>
      <c r="AE62" s="77" t="str">
        <f t="shared" si="11"/>
        <v>no code</v>
      </c>
      <c r="AF62" s="47" t="s">
        <v>265</v>
      </c>
      <c r="AG62" s="50" t="s">
        <v>189</v>
      </c>
      <c r="AH62" s="47">
        <v>105</v>
      </c>
      <c r="AI62" s="30">
        <v>23435</v>
      </c>
      <c r="AJ62" s="30">
        <f t="shared" si="12"/>
        <v>703.05</v>
      </c>
      <c r="AK62" s="2"/>
      <c r="AL62" s="503"/>
    </row>
    <row r="63" spans="1:38" ht="18" customHeight="1" x14ac:dyDescent="0.25">
      <c r="A63" s="54" t="s">
        <v>1283</v>
      </c>
      <c r="B63" s="53" t="s">
        <v>1287</v>
      </c>
      <c r="C63" s="52">
        <v>5000</v>
      </c>
      <c r="D63" s="55">
        <v>1000</v>
      </c>
      <c r="E63" s="52">
        <v>40</v>
      </c>
      <c r="F63" s="50" t="s">
        <v>2699</v>
      </c>
      <c r="G63" s="49" t="s">
        <v>2666</v>
      </c>
      <c r="H63" s="48" t="s">
        <v>1171</v>
      </c>
      <c r="I63" s="46" t="s">
        <v>3</v>
      </c>
      <c r="J63" s="45"/>
      <c r="K63" s="45"/>
      <c r="L63" s="189"/>
      <c r="M63" s="43">
        <v>1</v>
      </c>
      <c r="N63" s="41"/>
      <c r="O63" s="40"/>
      <c r="P63" s="39"/>
      <c r="Q63" s="42">
        <v>21</v>
      </c>
      <c r="R63" s="41">
        <f t="shared" si="4"/>
        <v>105</v>
      </c>
      <c r="S63" s="41">
        <f t="shared" si="5"/>
        <v>4.2</v>
      </c>
      <c r="T63" s="41" t="s">
        <v>2634</v>
      </c>
      <c r="U63" s="196">
        <v>2540</v>
      </c>
      <c r="V63" s="88" t="s">
        <v>33</v>
      </c>
      <c r="W63" s="37">
        <f t="shared" si="6"/>
        <v>4</v>
      </c>
      <c r="X63" s="36">
        <f t="shared" si="7"/>
        <v>420</v>
      </c>
      <c r="Y63" s="36">
        <f t="shared" si="8"/>
        <v>16.8</v>
      </c>
      <c r="Z63" s="34"/>
      <c r="AA63" s="387">
        <f t="shared" si="3"/>
        <v>893.63</v>
      </c>
      <c r="AB63" s="274">
        <f t="shared" si="9"/>
        <v>1090.23</v>
      </c>
      <c r="AC63" s="32">
        <f t="shared" si="0"/>
        <v>22340.799999999999</v>
      </c>
      <c r="AD63" s="31">
        <f t="shared" si="10"/>
        <v>27255.78</v>
      </c>
      <c r="AE63" s="77" t="str">
        <f t="shared" si="11"/>
        <v>00012607</v>
      </c>
      <c r="AF63" s="47" t="s">
        <v>265</v>
      </c>
      <c r="AG63" s="50" t="s">
        <v>190</v>
      </c>
      <c r="AH63" s="47">
        <v>105</v>
      </c>
      <c r="AI63" s="30">
        <v>22340.799999999999</v>
      </c>
      <c r="AJ63" s="30">
        <f t="shared" si="12"/>
        <v>893.63</v>
      </c>
      <c r="AK63" s="2"/>
      <c r="AL63" s="503"/>
    </row>
    <row r="64" spans="1:38" ht="18" customHeight="1" x14ac:dyDescent="0.25">
      <c r="A64" s="54" t="s">
        <v>1283</v>
      </c>
      <c r="B64" s="53" t="s">
        <v>1287</v>
      </c>
      <c r="C64" s="52">
        <v>4000</v>
      </c>
      <c r="D64" s="55">
        <v>1000</v>
      </c>
      <c r="E64" s="52">
        <v>50</v>
      </c>
      <c r="F64" s="50" t="s">
        <v>2698</v>
      </c>
      <c r="G64" s="49" t="s">
        <v>2667</v>
      </c>
      <c r="H64" s="48" t="s">
        <v>1171</v>
      </c>
      <c r="I64" s="46" t="s">
        <v>3</v>
      </c>
      <c r="J64" s="45"/>
      <c r="K64" s="45"/>
      <c r="L64" s="189"/>
      <c r="M64" s="43">
        <v>1</v>
      </c>
      <c r="N64" s="41"/>
      <c r="O64" s="40"/>
      <c r="P64" s="39"/>
      <c r="Q64" s="42">
        <v>21</v>
      </c>
      <c r="R64" s="41">
        <f t="shared" si="4"/>
        <v>84</v>
      </c>
      <c r="S64" s="41">
        <f t="shared" si="5"/>
        <v>4.2</v>
      </c>
      <c r="T64" s="41" t="s">
        <v>2634</v>
      </c>
      <c r="U64" s="196">
        <v>2540</v>
      </c>
      <c r="V64" s="88" t="s">
        <v>33</v>
      </c>
      <c r="W64" s="37">
        <f t="shared" si="6"/>
        <v>4</v>
      </c>
      <c r="X64" s="36">
        <f t="shared" si="7"/>
        <v>336</v>
      </c>
      <c r="Y64" s="36">
        <f t="shared" si="8"/>
        <v>16.8</v>
      </c>
      <c r="Z64" s="34"/>
      <c r="AA64" s="387">
        <f t="shared" si="3"/>
        <v>1026.6099999999999</v>
      </c>
      <c r="AB64" s="274">
        <f t="shared" si="9"/>
        <v>1252.46</v>
      </c>
      <c r="AC64" s="32">
        <f t="shared" si="0"/>
        <v>20532.099999999999</v>
      </c>
      <c r="AD64" s="31">
        <f t="shared" si="10"/>
        <v>25049.16</v>
      </c>
      <c r="AE64" s="77" t="str">
        <f t="shared" si="11"/>
        <v>00012608</v>
      </c>
      <c r="AF64" s="47" t="s">
        <v>265</v>
      </c>
      <c r="AG64" s="50" t="s">
        <v>191</v>
      </c>
      <c r="AH64" s="47">
        <v>105</v>
      </c>
      <c r="AI64" s="30">
        <v>20532.099999999999</v>
      </c>
      <c r="AJ64" s="30">
        <f t="shared" si="12"/>
        <v>1026.6099999999999</v>
      </c>
      <c r="AK64" s="2"/>
      <c r="AL64" s="503"/>
    </row>
    <row r="65" spans="1:38" ht="18" customHeight="1" x14ac:dyDescent="0.25">
      <c r="A65" s="54" t="s">
        <v>1283</v>
      </c>
      <c r="B65" s="53" t="s">
        <v>1287</v>
      </c>
      <c r="C65" s="52">
        <v>2000</v>
      </c>
      <c r="D65" s="55">
        <v>1000</v>
      </c>
      <c r="E65" s="52">
        <v>60</v>
      </c>
      <c r="F65" s="50" t="s">
        <v>2694</v>
      </c>
      <c r="G65" s="49" t="s">
        <v>2681</v>
      </c>
      <c r="H65" s="48" t="s">
        <v>1171</v>
      </c>
      <c r="I65" s="46" t="s">
        <v>3</v>
      </c>
      <c r="J65" s="45"/>
      <c r="K65" s="45"/>
      <c r="L65" s="189"/>
      <c r="M65" s="43">
        <v>1</v>
      </c>
      <c r="N65" s="41"/>
      <c r="O65" s="40"/>
      <c r="P65" s="39"/>
      <c r="Q65" s="42">
        <v>27</v>
      </c>
      <c r="R65" s="41">
        <f t="shared" si="4"/>
        <v>54</v>
      </c>
      <c r="S65" s="41">
        <f t="shared" si="5"/>
        <v>3.2399999999999998</v>
      </c>
      <c r="T65" s="41" t="s">
        <v>2634</v>
      </c>
      <c r="U65" s="196">
        <v>2540</v>
      </c>
      <c r="V65" s="88" t="s">
        <v>33</v>
      </c>
      <c r="W65" s="37">
        <f t="shared" si="6"/>
        <v>3</v>
      </c>
      <c r="X65" s="36">
        <f t="shared" si="7"/>
        <v>162</v>
      </c>
      <c r="Y65" s="36">
        <f t="shared" si="8"/>
        <v>9.7199999999999989</v>
      </c>
      <c r="Z65" s="34"/>
      <c r="AA65" s="387">
        <f t="shared" si="3"/>
        <v>1190.73</v>
      </c>
      <c r="AB65" s="274">
        <f t="shared" si="9"/>
        <v>1452.69</v>
      </c>
      <c r="AC65" s="32">
        <f t="shared" si="0"/>
        <v>19845.5</v>
      </c>
      <c r="AD65" s="31">
        <f t="shared" si="10"/>
        <v>24211.51</v>
      </c>
      <c r="AE65" s="77" t="str">
        <f t="shared" si="11"/>
        <v>00012610</v>
      </c>
      <c r="AF65" s="47" t="s">
        <v>265</v>
      </c>
      <c r="AG65" s="50" t="s">
        <v>192</v>
      </c>
      <c r="AH65" s="47">
        <v>105</v>
      </c>
      <c r="AI65" s="30">
        <v>19845.5</v>
      </c>
      <c r="AJ65" s="30">
        <f t="shared" si="12"/>
        <v>1190.73</v>
      </c>
      <c r="AK65" s="2"/>
      <c r="AL65" s="503"/>
    </row>
    <row r="66" spans="1:38" ht="18" customHeight="1" x14ac:dyDescent="0.25">
      <c r="A66" s="54" t="s">
        <v>1283</v>
      </c>
      <c r="B66" s="53" t="s">
        <v>1287</v>
      </c>
      <c r="C66" s="55">
        <v>2000</v>
      </c>
      <c r="D66" s="55">
        <v>1000</v>
      </c>
      <c r="E66" s="52">
        <v>70</v>
      </c>
      <c r="F66" s="50" t="s">
        <v>2695</v>
      </c>
      <c r="G66" s="49" t="s">
        <v>2679</v>
      </c>
      <c r="H66" s="48" t="s">
        <v>1171</v>
      </c>
      <c r="I66" s="46" t="s">
        <v>3</v>
      </c>
      <c r="J66" s="45"/>
      <c r="K66" s="45"/>
      <c r="L66" s="189"/>
      <c r="M66" s="43">
        <v>1</v>
      </c>
      <c r="N66" s="41"/>
      <c r="O66" s="40"/>
      <c r="P66" s="39"/>
      <c r="Q66" s="42">
        <v>21</v>
      </c>
      <c r="R66" s="41">
        <f t="shared" si="4"/>
        <v>42</v>
      </c>
      <c r="S66" s="41">
        <f t="shared" si="5"/>
        <v>2.9400000000000004</v>
      </c>
      <c r="T66" s="41" t="s">
        <v>2635</v>
      </c>
      <c r="U66" s="196">
        <v>2540</v>
      </c>
      <c r="V66" s="88" t="s">
        <v>33</v>
      </c>
      <c r="W66" s="37">
        <f t="shared" si="6"/>
        <v>4</v>
      </c>
      <c r="X66" s="36">
        <f t="shared" si="7"/>
        <v>168</v>
      </c>
      <c r="Y66" s="36">
        <f t="shared" si="8"/>
        <v>11.760000000000002</v>
      </c>
      <c r="Z66" s="34"/>
      <c r="AA66" s="387">
        <f t="shared" si="3"/>
        <v>1367.91</v>
      </c>
      <c r="AB66" s="274">
        <f t="shared" si="9"/>
        <v>1668.85</v>
      </c>
      <c r="AC66" s="32">
        <f t="shared" si="0"/>
        <v>19541.599999999999</v>
      </c>
      <c r="AD66" s="31">
        <f t="shared" si="10"/>
        <v>23840.75</v>
      </c>
      <c r="AE66" s="77" t="str">
        <f t="shared" si="11"/>
        <v>00012612</v>
      </c>
      <c r="AF66" s="47" t="s">
        <v>265</v>
      </c>
      <c r="AG66" s="50" t="s">
        <v>193</v>
      </c>
      <c r="AH66" s="47">
        <v>105</v>
      </c>
      <c r="AI66" s="30">
        <v>19541.599999999999</v>
      </c>
      <c r="AJ66" s="30">
        <f t="shared" si="12"/>
        <v>1367.91</v>
      </c>
      <c r="AK66" s="2"/>
      <c r="AL66" s="503"/>
    </row>
    <row r="67" spans="1:38" ht="18" customHeight="1" x14ac:dyDescent="0.25">
      <c r="A67" s="54" t="s">
        <v>1283</v>
      </c>
      <c r="B67" s="53" t="s">
        <v>1287</v>
      </c>
      <c r="C67" s="55">
        <v>2000</v>
      </c>
      <c r="D67" s="55">
        <v>1000</v>
      </c>
      <c r="E67" s="52">
        <v>80</v>
      </c>
      <c r="F67" s="50" t="s">
        <v>2696</v>
      </c>
      <c r="G67" s="49" t="s">
        <v>2668</v>
      </c>
      <c r="H67" s="48" t="s">
        <v>1171</v>
      </c>
      <c r="I67" s="46" t="s">
        <v>3</v>
      </c>
      <c r="J67" s="45"/>
      <c r="K67" s="45"/>
      <c r="L67" s="189"/>
      <c r="M67" s="43">
        <v>1</v>
      </c>
      <c r="N67" s="41"/>
      <c r="O67" s="40"/>
      <c r="P67" s="39"/>
      <c r="Q67" s="42">
        <v>21</v>
      </c>
      <c r="R67" s="41">
        <f t="shared" si="4"/>
        <v>42</v>
      </c>
      <c r="S67" s="41">
        <f t="shared" si="5"/>
        <v>3.36</v>
      </c>
      <c r="T67" s="41" t="s">
        <v>2634</v>
      </c>
      <c r="U67" s="196">
        <v>2540</v>
      </c>
      <c r="V67" s="88" t="s">
        <v>33</v>
      </c>
      <c r="W67" s="37">
        <f t="shared" si="6"/>
        <v>4</v>
      </c>
      <c r="X67" s="36">
        <f t="shared" si="7"/>
        <v>168</v>
      </c>
      <c r="Y67" s="36">
        <f t="shared" si="8"/>
        <v>13.44</v>
      </c>
      <c r="Z67" s="34"/>
      <c r="AA67" s="387">
        <f t="shared" si="3"/>
        <v>1505.91</v>
      </c>
      <c r="AB67" s="274">
        <f t="shared" si="9"/>
        <v>1837.21</v>
      </c>
      <c r="AC67" s="32">
        <f t="shared" si="0"/>
        <v>18823.900000000001</v>
      </c>
      <c r="AD67" s="31">
        <f t="shared" si="10"/>
        <v>22965.16</v>
      </c>
      <c r="AE67" s="77" t="str">
        <f t="shared" si="11"/>
        <v>00012613</v>
      </c>
      <c r="AF67" s="47" t="s">
        <v>265</v>
      </c>
      <c r="AG67" s="50" t="s">
        <v>194</v>
      </c>
      <c r="AH67" s="47">
        <v>105</v>
      </c>
      <c r="AI67" s="30">
        <v>18823.900000000001</v>
      </c>
      <c r="AJ67" s="30">
        <f t="shared" si="12"/>
        <v>1505.91</v>
      </c>
      <c r="AK67" s="2"/>
      <c r="AL67" s="503"/>
    </row>
    <row r="68" spans="1:38" ht="18" customHeight="1" x14ac:dyDescent="0.25">
      <c r="A68" s="54" t="s">
        <v>1283</v>
      </c>
      <c r="B68" s="53" t="s">
        <v>1287</v>
      </c>
      <c r="C68" s="55">
        <v>2000</v>
      </c>
      <c r="D68" s="55">
        <v>1000</v>
      </c>
      <c r="E68" s="52">
        <v>90</v>
      </c>
      <c r="F68" s="50" t="s">
        <v>2697</v>
      </c>
      <c r="G68" s="49" t="s">
        <v>2669</v>
      </c>
      <c r="H68" s="48" t="s">
        <v>1171</v>
      </c>
      <c r="I68" s="46" t="s">
        <v>3</v>
      </c>
      <c r="J68" s="45"/>
      <c r="K68" s="45"/>
      <c r="L68" s="189"/>
      <c r="M68" s="43">
        <v>1</v>
      </c>
      <c r="N68" s="41"/>
      <c r="O68" s="40"/>
      <c r="P68" s="39"/>
      <c r="Q68" s="42">
        <v>21</v>
      </c>
      <c r="R68" s="41">
        <f t="shared" si="4"/>
        <v>42</v>
      </c>
      <c r="S68" s="41">
        <f t="shared" si="5"/>
        <v>3.78</v>
      </c>
      <c r="T68" s="41" t="s">
        <v>2634</v>
      </c>
      <c r="U68" s="196">
        <v>2540</v>
      </c>
      <c r="V68" s="88" t="s">
        <v>33</v>
      </c>
      <c r="W68" s="37">
        <f t="shared" si="6"/>
        <v>4</v>
      </c>
      <c r="X68" s="36">
        <f t="shared" si="7"/>
        <v>168</v>
      </c>
      <c r="Y68" s="36">
        <f t="shared" si="8"/>
        <v>15.12</v>
      </c>
      <c r="Z68" s="34"/>
      <c r="AA68" s="387">
        <f t="shared" si="3"/>
        <v>1691.14</v>
      </c>
      <c r="AB68" s="274">
        <f t="shared" si="9"/>
        <v>2063.19</v>
      </c>
      <c r="AC68" s="32">
        <f t="shared" si="0"/>
        <v>18790.400000000001</v>
      </c>
      <c r="AD68" s="31">
        <f t="shared" si="10"/>
        <v>22924.29</v>
      </c>
      <c r="AE68" s="77" t="str">
        <f t="shared" si="11"/>
        <v>00012615</v>
      </c>
      <c r="AF68" s="47" t="s">
        <v>265</v>
      </c>
      <c r="AG68" s="50" t="s">
        <v>195</v>
      </c>
      <c r="AH68" s="47">
        <v>105</v>
      </c>
      <c r="AI68" s="30">
        <v>18790.400000000001</v>
      </c>
      <c r="AJ68" s="30">
        <f t="shared" si="12"/>
        <v>1691.14</v>
      </c>
      <c r="AK68" s="2"/>
      <c r="AL68" s="503"/>
    </row>
    <row r="69" spans="1:38" ht="18" customHeight="1" x14ac:dyDescent="0.25">
      <c r="A69" s="54" t="s">
        <v>1283</v>
      </c>
      <c r="B69" s="53" t="s">
        <v>1287</v>
      </c>
      <c r="C69" s="55">
        <v>2000</v>
      </c>
      <c r="D69" s="55">
        <v>1000</v>
      </c>
      <c r="E69" s="52">
        <v>100</v>
      </c>
      <c r="F69" s="50" t="s">
        <v>2693</v>
      </c>
      <c r="G69" s="49" t="s">
        <v>2670</v>
      </c>
      <c r="H69" s="48" t="s">
        <v>1171</v>
      </c>
      <c r="I69" s="46" t="s">
        <v>3</v>
      </c>
      <c r="J69" s="45"/>
      <c r="K69" s="45"/>
      <c r="L69" s="189"/>
      <c r="M69" s="43">
        <v>1</v>
      </c>
      <c r="N69" s="41"/>
      <c r="O69" s="40"/>
      <c r="P69" s="39"/>
      <c r="Q69" s="42">
        <v>21</v>
      </c>
      <c r="R69" s="41">
        <f t="shared" si="4"/>
        <v>42</v>
      </c>
      <c r="S69" s="41">
        <f t="shared" si="5"/>
        <v>4.2</v>
      </c>
      <c r="T69" s="41" t="s">
        <v>2634</v>
      </c>
      <c r="U69" s="196">
        <v>2540</v>
      </c>
      <c r="V69" s="88" t="s">
        <v>33</v>
      </c>
      <c r="W69" s="37">
        <f t="shared" si="6"/>
        <v>4</v>
      </c>
      <c r="X69" s="36">
        <f t="shared" si="7"/>
        <v>168</v>
      </c>
      <c r="Y69" s="36">
        <f t="shared" si="8"/>
        <v>16.8</v>
      </c>
      <c r="Z69" s="34"/>
      <c r="AA69" s="387">
        <f t="shared" si="3"/>
        <v>1823.77</v>
      </c>
      <c r="AB69" s="274">
        <f t="shared" si="9"/>
        <v>2225</v>
      </c>
      <c r="AC69" s="32">
        <f t="shared" si="0"/>
        <v>18237.7</v>
      </c>
      <c r="AD69" s="31">
        <f t="shared" si="10"/>
        <v>22249.99</v>
      </c>
      <c r="AE69" s="77" t="str">
        <f t="shared" si="11"/>
        <v>00012616</v>
      </c>
      <c r="AF69" s="47" t="s">
        <v>265</v>
      </c>
      <c r="AG69" s="50" t="s">
        <v>196</v>
      </c>
      <c r="AH69" s="47">
        <v>105</v>
      </c>
      <c r="AI69" s="30">
        <v>18237.7</v>
      </c>
      <c r="AJ69" s="30">
        <f t="shared" si="12"/>
        <v>1823.77</v>
      </c>
      <c r="AK69" s="2"/>
      <c r="AL69" s="503"/>
    </row>
    <row r="70" spans="1:38" ht="18" customHeight="1" x14ac:dyDescent="0.25">
      <c r="A70" s="54" t="s">
        <v>1283</v>
      </c>
      <c r="B70" s="51" t="s">
        <v>1288</v>
      </c>
      <c r="C70" s="52">
        <v>7000</v>
      </c>
      <c r="D70" s="52">
        <v>1000</v>
      </c>
      <c r="E70" s="52">
        <v>25</v>
      </c>
      <c r="F70" s="50" t="s">
        <v>2608</v>
      </c>
      <c r="G70" s="49" t="s">
        <v>2623</v>
      </c>
      <c r="H70" s="48" t="s">
        <v>1171</v>
      </c>
      <c r="I70" s="46" t="s">
        <v>3</v>
      </c>
      <c r="J70" s="45"/>
      <c r="K70" s="45"/>
      <c r="L70" s="189"/>
      <c r="M70" s="43">
        <v>1</v>
      </c>
      <c r="N70" s="41"/>
      <c r="O70" s="40"/>
      <c r="P70" s="39"/>
      <c r="Q70" s="42">
        <v>21</v>
      </c>
      <c r="R70" s="41">
        <f t="shared" si="4"/>
        <v>147</v>
      </c>
      <c r="S70" s="41">
        <f t="shared" si="5"/>
        <v>3.6749999999999998</v>
      </c>
      <c r="T70" s="41" t="s">
        <v>2634</v>
      </c>
      <c r="U70" s="196">
        <v>2540</v>
      </c>
      <c r="V70" s="88" t="s">
        <v>33</v>
      </c>
      <c r="W70" s="37">
        <f t="shared" si="6"/>
        <v>4</v>
      </c>
      <c r="X70" s="36">
        <f t="shared" si="7"/>
        <v>588</v>
      </c>
      <c r="Y70" s="36">
        <f t="shared" si="8"/>
        <v>14.7</v>
      </c>
      <c r="Z70" s="34"/>
      <c r="AA70" s="387">
        <f t="shared" si="3"/>
        <v>745.25</v>
      </c>
      <c r="AB70" s="274">
        <f t="shared" si="9"/>
        <v>909.21</v>
      </c>
      <c r="AC70" s="32">
        <f t="shared" si="0"/>
        <v>29810.1</v>
      </c>
      <c r="AD70" s="31">
        <f t="shared" si="10"/>
        <v>36368.32</v>
      </c>
      <c r="AE70" s="77" t="str">
        <f t="shared" si="11"/>
        <v>00009012</v>
      </c>
      <c r="AF70" s="47" t="s">
        <v>264</v>
      </c>
      <c r="AG70" s="50" t="s">
        <v>197</v>
      </c>
      <c r="AH70" s="47">
        <v>105</v>
      </c>
      <c r="AI70" s="30">
        <v>29810.1</v>
      </c>
      <c r="AJ70" s="30">
        <f t="shared" si="12"/>
        <v>745.25</v>
      </c>
      <c r="AK70" s="2"/>
      <c r="AL70" s="503"/>
    </row>
    <row r="71" spans="1:38" ht="18" customHeight="1" x14ac:dyDescent="0.25">
      <c r="A71" s="54" t="s">
        <v>1283</v>
      </c>
      <c r="B71" s="53" t="s">
        <v>1288</v>
      </c>
      <c r="C71" s="55">
        <v>6000</v>
      </c>
      <c r="D71" s="55">
        <v>1000</v>
      </c>
      <c r="E71" s="52">
        <v>30</v>
      </c>
      <c r="F71" s="50" t="s">
        <v>2609</v>
      </c>
      <c r="G71" s="49" t="s">
        <v>2624</v>
      </c>
      <c r="H71" s="48" t="s">
        <v>1171</v>
      </c>
      <c r="I71" s="46" t="s">
        <v>3</v>
      </c>
      <c r="J71" s="45"/>
      <c r="K71" s="45"/>
      <c r="L71" s="189"/>
      <c r="M71" s="43">
        <v>1</v>
      </c>
      <c r="N71" s="41"/>
      <c r="O71" s="40"/>
      <c r="P71" s="39"/>
      <c r="Q71" s="42">
        <v>21</v>
      </c>
      <c r="R71" s="41">
        <f t="shared" si="4"/>
        <v>126</v>
      </c>
      <c r="S71" s="41">
        <f t="shared" si="5"/>
        <v>3.78</v>
      </c>
      <c r="T71" s="41" t="s">
        <v>2634</v>
      </c>
      <c r="U71" s="196">
        <v>2540</v>
      </c>
      <c r="V71" s="88" t="s">
        <v>33</v>
      </c>
      <c r="W71" s="37">
        <f t="shared" si="6"/>
        <v>4</v>
      </c>
      <c r="X71" s="36">
        <f t="shared" si="7"/>
        <v>504</v>
      </c>
      <c r="Y71" s="36">
        <f t="shared" si="8"/>
        <v>15.12</v>
      </c>
      <c r="Z71" s="34"/>
      <c r="AA71" s="387">
        <f t="shared" si="3"/>
        <v>835.35</v>
      </c>
      <c r="AB71" s="274">
        <f t="shared" si="9"/>
        <v>1019.13</v>
      </c>
      <c r="AC71" s="32">
        <f t="shared" si="0"/>
        <v>27845</v>
      </c>
      <c r="AD71" s="31">
        <f t="shared" si="10"/>
        <v>33970.9</v>
      </c>
      <c r="AE71" s="77" t="str">
        <f t="shared" si="11"/>
        <v>00009018</v>
      </c>
      <c r="AF71" s="47" t="s">
        <v>264</v>
      </c>
      <c r="AG71" s="50" t="s">
        <v>198</v>
      </c>
      <c r="AH71" s="47">
        <v>105</v>
      </c>
      <c r="AI71" s="30">
        <v>27845</v>
      </c>
      <c r="AJ71" s="30">
        <f t="shared" si="12"/>
        <v>835.35</v>
      </c>
      <c r="AK71" s="2"/>
      <c r="AL71" s="503"/>
    </row>
    <row r="72" spans="1:38" ht="18" customHeight="1" x14ac:dyDescent="0.25">
      <c r="A72" s="54" t="s">
        <v>1283</v>
      </c>
      <c r="B72" s="53" t="s">
        <v>1288</v>
      </c>
      <c r="C72" s="52">
        <v>5000</v>
      </c>
      <c r="D72" s="52">
        <v>1000</v>
      </c>
      <c r="E72" s="52">
        <v>40</v>
      </c>
      <c r="F72" s="50" t="s">
        <v>2610</v>
      </c>
      <c r="G72" s="49" t="s">
        <v>2625</v>
      </c>
      <c r="H72" s="48" t="s">
        <v>1171</v>
      </c>
      <c r="I72" s="46" t="s">
        <v>3</v>
      </c>
      <c r="J72" s="45"/>
      <c r="K72" s="45"/>
      <c r="L72" s="189"/>
      <c r="M72" s="43">
        <v>1</v>
      </c>
      <c r="N72" s="41"/>
      <c r="O72" s="40"/>
      <c r="P72" s="39"/>
      <c r="Q72" s="42">
        <v>21</v>
      </c>
      <c r="R72" s="41">
        <f t="shared" si="4"/>
        <v>105</v>
      </c>
      <c r="S72" s="41">
        <f t="shared" si="5"/>
        <v>4.2</v>
      </c>
      <c r="T72" s="41" t="s">
        <v>2634</v>
      </c>
      <c r="U72" s="196">
        <v>2540</v>
      </c>
      <c r="V72" s="88" t="s">
        <v>33</v>
      </c>
      <c r="W72" s="37">
        <f t="shared" si="6"/>
        <v>4</v>
      </c>
      <c r="X72" s="36">
        <f t="shared" si="7"/>
        <v>420</v>
      </c>
      <c r="Y72" s="36">
        <f t="shared" si="8"/>
        <v>16.8</v>
      </c>
      <c r="Z72" s="34"/>
      <c r="AA72" s="387">
        <f t="shared" si="3"/>
        <v>1045.7</v>
      </c>
      <c r="AB72" s="274">
        <f t="shared" si="9"/>
        <v>1275.75</v>
      </c>
      <c r="AC72" s="32">
        <f t="shared" si="0"/>
        <v>26142.400000000001</v>
      </c>
      <c r="AD72" s="31">
        <f t="shared" si="10"/>
        <v>31893.73</v>
      </c>
      <c r="AE72" s="77" t="str">
        <f t="shared" si="11"/>
        <v>00009031</v>
      </c>
      <c r="AF72" s="47" t="s">
        <v>264</v>
      </c>
      <c r="AG72" s="50" t="s">
        <v>199</v>
      </c>
      <c r="AH72" s="47">
        <v>105</v>
      </c>
      <c r="AI72" s="30">
        <v>26142.400000000001</v>
      </c>
      <c r="AJ72" s="30">
        <f t="shared" si="12"/>
        <v>1045.7</v>
      </c>
      <c r="AK72" s="2"/>
      <c r="AL72" s="503"/>
    </row>
    <row r="73" spans="1:38" ht="18" customHeight="1" x14ac:dyDescent="0.25">
      <c r="A73" s="54" t="s">
        <v>1283</v>
      </c>
      <c r="B73" s="53" t="s">
        <v>1288</v>
      </c>
      <c r="C73" s="52">
        <v>4000</v>
      </c>
      <c r="D73" s="52">
        <v>1000</v>
      </c>
      <c r="E73" s="52">
        <v>50</v>
      </c>
      <c r="F73" s="50" t="s">
        <v>2611</v>
      </c>
      <c r="G73" s="49" t="s">
        <v>2626</v>
      </c>
      <c r="H73" s="48" t="s">
        <v>1171</v>
      </c>
      <c r="I73" s="46" t="s">
        <v>3</v>
      </c>
      <c r="J73" s="45"/>
      <c r="K73" s="45"/>
      <c r="L73" s="189"/>
      <c r="M73" s="43">
        <v>1</v>
      </c>
      <c r="N73" s="41"/>
      <c r="O73" s="40"/>
      <c r="P73" s="39"/>
      <c r="Q73" s="42">
        <v>21</v>
      </c>
      <c r="R73" s="41">
        <f t="shared" si="4"/>
        <v>84</v>
      </c>
      <c r="S73" s="41">
        <f t="shared" si="5"/>
        <v>4.2</v>
      </c>
      <c r="T73" s="41" t="s">
        <v>2634</v>
      </c>
      <c r="U73" s="196">
        <v>2540</v>
      </c>
      <c r="V73" s="88" t="s">
        <v>33</v>
      </c>
      <c r="W73" s="37">
        <f t="shared" si="6"/>
        <v>4</v>
      </c>
      <c r="X73" s="36">
        <f t="shared" si="7"/>
        <v>336</v>
      </c>
      <c r="Y73" s="36">
        <f t="shared" si="8"/>
        <v>16.8</v>
      </c>
      <c r="Z73" s="34"/>
      <c r="AA73" s="387">
        <f t="shared" si="3"/>
        <v>1180.01</v>
      </c>
      <c r="AB73" s="274">
        <f t="shared" si="9"/>
        <v>1439.61</v>
      </c>
      <c r="AC73" s="32">
        <f t="shared" si="0"/>
        <v>23600.2</v>
      </c>
      <c r="AD73" s="31">
        <f t="shared" si="10"/>
        <v>28792.240000000002</v>
      </c>
      <c r="AE73" s="77" t="str">
        <f t="shared" si="11"/>
        <v>00009032</v>
      </c>
      <c r="AF73" s="47" t="s">
        <v>264</v>
      </c>
      <c r="AG73" s="50" t="s">
        <v>200</v>
      </c>
      <c r="AH73" s="47">
        <v>105</v>
      </c>
      <c r="AI73" s="30">
        <v>23600.2</v>
      </c>
      <c r="AJ73" s="30">
        <f t="shared" si="12"/>
        <v>1180.01</v>
      </c>
      <c r="AK73" s="2"/>
      <c r="AL73" s="503"/>
    </row>
    <row r="74" spans="1:38" ht="18" customHeight="1" x14ac:dyDescent="0.25">
      <c r="A74" s="54" t="s">
        <v>1283</v>
      </c>
      <c r="B74" s="53" t="s">
        <v>1288</v>
      </c>
      <c r="C74" s="52">
        <v>2000</v>
      </c>
      <c r="D74" s="52">
        <v>1000</v>
      </c>
      <c r="E74" s="52">
        <v>60</v>
      </c>
      <c r="F74" s="50" t="s">
        <v>2612</v>
      </c>
      <c r="G74" s="49" t="s">
        <v>2627</v>
      </c>
      <c r="H74" s="48" t="s">
        <v>1171</v>
      </c>
      <c r="I74" s="46" t="s">
        <v>3</v>
      </c>
      <c r="J74" s="45"/>
      <c r="K74" s="45"/>
      <c r="L74" s="189"/>
      <c r="M74" s="43">
        <v>1</v>
      </c>
      <c r="N74" s="41"/>
      <c r="O74" s="40"/>
      <c r="P74" s="39"/>
      <c r="Q74" s="42">
        <v>27</v>
      </c>
      <c r="R74" s="41">
        <f t="shared" si="4"/>
        <v>54</v>
      </c>
      <c r="S74" s="41">
        <f t="shared" si="5"/>
        <v>3.2399999999999998</v>
      </c>
      <c r="T74" s="41" t="s">
        <v>2634</v>
      </c>
      <c r="U74" s="196">
        <v>2540</v>
      </c>
      <c r="V74" s="88" t="s">
        <v>33</v>
      </c>
      <c r="W74" s="37">
        <f t="shared" si="6"/>
        <v>3</v>
      </c>
      <c r="X74" s="36">
        <f t="shared" si="7"/>
        <v>162</v>
      </c>
      <c r="Y74" s="36">
        <f t="shared" si="8"/>
        <v>9.7199999999999989</v>
      </c>
      <c r="Z74" s="34"/>
      <c r="AA74" s="387">
        <f t="shared" si="3"/>
        <v>1392.7</v>
      </c>
      <c r="AB74" s="274">
        <f t="shared" si="9"/>
        <v>1699.09</v>
      </c>
      <c r="AC74" s="32">
        <f t="shared" si="0"/>
        <v>23211.7</v>
      </c>
      <c r="AD74" s="31">
        <f t="shared" si="10"/>
        <v>28318.27</v>
      </c>
      <c r="AE74" s="77" t="str">
        <f t="shared" si="11"/>
        <v>00009037</v>
      </c>
      <c r="AF74" s="47" t="s">
        <v>264</v>
      </c>
      <c r="AG74" s="50" t="s">
        <v>201</v>
      </c>
      <c r="AH74" s="47">
        <v>105</v>
      </c>
      <c r="AI74" s="30">
        <v>23211.7</v>
      </c>
      <c r="AJ74" s="30">
        <f t="shared" si="12"/>
        <v>1392.7</v>
      </c>
      <c r="AK74" s="2"/>
      <c r="AL74" s="503"/>
    </row>
    <row r="75" spans="1:38" ht="18" customHeight="1" x14ac:dyDescent="0.25">
      <c r="A75" s="54" t="s">
        <v>1283</v>
      </c>
      <c r="B75" s="53" t="s">
        <v>1288</v>
      </c>
      <c r="C75" s="55">
        <v>2000</v>
      </c>
      <c r="D75" s="55">
        <v>1000</v>
      </c>
      <c r="E75" s="52">
        <v>70</v>
      </c>
      <c r="F75" s="50" t="s">
        <v>2613</v>
      </c>
      <c r="G75" s="49" t="s">
        <v>2628</v>
      </c>
      <c r="H75" s="48" t="s">
        <v>1171</v>
      </c>
      <c r="I75" s="46" t="s">
        <v>3</v>
      </c>
      <c r="J75" s="45"/>
      <c r="K75" s="45"/>
      <c r="L75" s="189"/>
      <c r="M75" s="43">
        <v>1</v>
      </c>
      <c r="N75" s="41"/>
      <c r="O75" s="40"/>
      <c r="P75" s="39"/>
      <c r="Q75" s="42">
        <v>21</v>
      </c>
      <c r="R75" s="41">
        <f t="shared" si="4"/>
        <v>42</v>
      </c>
      <c r="S75" s="41">
        <f t="shared" si="5"/>
        <v>2.9400000000000004</v>
      </c>
      <c r="T75" s="41" t="s">
        <v>2635</v>
      </c>
      <c r="U75" s="196">
        <v>2540</v>
      </c>
      <c r="V75" s="88" t="s">
        <v>33</v>
      </c>
      <c r="W75" s="37">
        <f t="shared" si="6"/>
        <v>4</v>
      </c>
      <c r="X75" s="36">
        <f t="shared" si="7"/>
        <v>168</v>
      </c>
      <c r="Y75" s="36">
        <f t="shared" si="8"/>
        <v>11.760000000000002</v>
      </c>
      <c r="Z75" s="34"/>
      <c r="AA75" s="387">
        <f t="shared" si="3"/>
        <v>1588.65</v>
      </c>
      <c r="AB75" s="274">
        <f t="shared" si="9"/>
        <v>1938.15</v>
      </c>
      <c r="AC75" s="32">
        <f t="shared" si="0"/>
        <v>22695</v>
      </c>
      <c r="AD75" s="31">
        <f t="shared" si="10"/>
        <v>27687.9</v>
      </c>
      <c r="AE75" s="77" t="str">
        <f t="shared" si="11"/>
        <v>00009035</v>
      </c>
      <c r="AF75" s="47" t="s">
        <v>264</v>
      </c>
      <c r="AG75" s="50" t="s">
        <v>202</v>
      </c>
      <c r="AH75" s="47">
        <v>105</v>
      </c>
      <c r="AI75" s="30">
        <v>22695</v>
      </c>
      <c r="AJ75" s="30">
        <f t="shared" si="12"/>
        <v>1588.65</v>
      </c>
      <c r="AK75" s="2"/>
      <c r="AL75" s="503"/>
    </row>
    <row r="76" spans="1:38" s="374" customFormat="1" x14ac:dyDescent="0.25">
      <c r="A76" s="1"/>
      <c r="B76" s="1"/>
      <c r="C76" s="1"/>
      <c r="D76" s="1"/>
      <c r="E76" s="1"/>
      <c r="F76" s="1"/>
      <c r="G76" s="1"/>
      <c r="H76" s="5"/>
      <c r="I76" s="1"/>
      <c r="J76" s="1"/>
      <c r="K76" s="1"/>
      <c r="L76" s="1"/>
      <c r="M76" s="1"/>
      <c r="N76" s="2"/>
      <c r="O76" s="3"/>
      <c r="P76" s="2"/>
      <c r="Q76" s="4"/>
      <c r="R76" s="2"/>
      <c r="S76" s="3"/>
      <c r="T76" s="2"/>
      <c r="U76" s="2"/>
      <c r="V76" s="1"/>
      <c r="W76" s="1"/>
      <c r="X76" s="1"/>
      <c r="Y76" s="3"/>
      <c r="Z76" s="1"/>
      <c r="AA76" s="2"/>
      <c r="AB76" s="2"/>
      <c r="AC76" s="2"/>
      <c r="AD76" s="2"/>
      <c r="AE76" s="1"/>
      <c r="AF76" s="1"/>
      <c r="AG76" s="1"/>
      <c r="AH76" s="1"/>
      <c r="AI76" s="1"/>
      <c r="AJ76" s="1"/>
    </row>
    <row r="77" spans="1:38" s="374" customFormat="1" x14ac:dyDescent="0.25">
      <c r="A77" s="1"/>
      <c r="B77" s="1"/>
      <c r="C77" s="1"/>
      <c r="D77" s="1"/>
      <c r="E77" s="1"/>
      <c r="F77" s="1"/>
      <c r="G77" s="1"/>
      <c r="H77" s="5"/>
      <c r="I77" s="1"/>
      <c r="J77" s="1"/>
      <c r="K77" s="1"/>
      <c r="L77" s="1"/>
      <c r="M77" s="1"/>
      <c r="N77" s="2"/>
      <c r="O77" s="7"/>
      <c r="P77" s="2"/>
      <c r="Q77" s="4"/>
      <c r="R77" s="2"/>
      <c r="S77" s="3"/>
      <c r="T77" s="2"/>
      <c r="U77" s="2"/>
      <c r="V77" s="1"/>
      <c r="W77" s="1"/>
      <c r="X77" s="1"/>
      <c r="Y77" s="3"/>
      <c r="Z77" s="1"/>
      <c r="AA77" s="2"/>
      <c r="AB77" s="2"/>
      <c r="AC77" s="2"/>
      <c r="AD77" s="2"/>
      <c r="AE77" s="1"/>
      <c r="AF77" s="1"/>
      <c r="AG77" s="1"/>
      <c r="AH77" s="1"/>
      <c r="AI77" s="1"/>
      <c r="AJ77" s="1"/>
    </row>
    <row r="78" spans="1:38" s="374" customFormat="1" x14ac:dyDescent="0.25">
      <c r="A78" s="1"/>
      <c r="B78" s="1"/>
      <c r="C78" s="1"/>
      <c r="D78" s="1"/>
      <c r="E78" s="1"/>
      <c r="F78" s="1"/>
      <c r="G78" s="1"/>
      <c r="H78" s="5"/>
      <c r="I78" s="1"/>
      <c r="J78" s="1"/>
      <c r="K78" s="1"/>
      <c r="L78" s="1"/>
      <c r="M78" s="1"/>
      <c r="N78" s="2"/>
      <c r="O78" s="7"/>
      <c r="P78" s="2"/>
      <c r="Q78" s="4"/>
      <c r="R78" s="2"/>
      <c r="S78" s="3"/>
      <c r="T78" s="2"/>
      <c r="U78" s="2"/>
      <c r="V78" s="1"/>
      <c r="W78" s="1"/>
      <c r="X78" s="1"/>
      <c r="Y78" s="3"/>
      <c r="Z78" s="1"/>
      <c r="AA78" s="2"/>
      <c r="AB78" s="2"/>
      <c r="AC78" s="2"/>
      <c r="AD78" s="2"/>
      <c r="AE78" s="1"/>
      <c r="AF78" s="1"/>
      <c r="AG78" s="1"/>
      <c r="AH78" s="1"/>
      <c r="AI78" s="1"/>
      <c r="AJ78" s="1"/>
    </row>
    <row r="79" spans="1:38" s="374" customFormat="1" x14ac:dyDescent="0.25">
      <c r="A79" s="1"/>
      <c r="B79" s="1"/>
      <c r="C79" s="1"/>
      <c r="D79" s="1"/>
      <c r="E79" s="1"/>
      <c r="F79" s="1"/>
      <c r="G79" s="1"/>
      <c r="H79" s="5"/>
      <c r="I79" s="1"/>
      <c r="J79" s="1"/>
      <c r="K79" s="1"/>
      <c r="L79" s="1"/>
      <c r="M79" s="1"/>
      <c r="N79" s="2"/>
      <c r="O79" s="7"/>
      <c r="P79" s="2"/>
      <c r="Q79" s="4"/>
      <c r="R79" s="2"/>
      <c r="S79" s="3"/>
      <c r="T79" s="2"/>
      <c r="U79" s="2"/>
      <c r="V79" s="1"/>
      <c r="W79" s="1"/>
      <c r="X79" s="1"/>
      <c r="Y79" s="3"/>
      <c r="Z79" s="1"/>
      <c r="AA79" s="2"/>
      <c r="AB79" s="2"/>
      <c r="AC79" s="2"/>
      <c r="AD79" s="2"/>
      <c r="AE79" s="1"/>
      <c r="AF79" s="1"/>
      <c r="AG79" s="1"/>
      <c r="AH79" s="1"/>
      <c r="AI79" s="1"/>
      <c r="AJ79" s="1"/>
    </row>
    <row r="80" spans="1:38" s="374" customFormat="1" x14ac:dyDescent="0.25">
      <c r="A80" s="1"/>
      <c r="B80" s="1"/>
      <c r="C80" s="1"/>
      <c r="D80" s="1"/>
      <c r="E80" s="1"/>
      <c r="F80" s="1"/>
      <c r="G80" s="1"/>
      <c r="H80" s="5"/>
      <c r="I80" s="1"/>
      <c r="J80" s="1"/>
      <c r="K80" s="1"/>
      <c r="L80" s="1"/>
      <c r="M80" s="1"/>
      <c r="N80" s="2"/>
      <c r="O80" s="7"/>
      <c r="P80" s="2"/>
      <c r="Q80" s="4"/>
      <c r="R80" s="2"/>
      <c r="S80" s="3"/>
      <c r="T80" s="2"/>
      <c r="U80" s="2"/>
      <c r="V80" s="1"/>
      <c r="W80" s="1"/>
      <c r="X80" s="1"/>
      <c r="Y80" s="3"/>
      <c r="Z80" s="1"/>
      <c r="AA80" s="2"/>
      <c r="AB80" s="2"/>
      <c r="AC80" s="2"/>
      <c r="AD80" s="2"/>
      <c r="AE80" s="1"/>
      <c r="AF80" s="1"/>
      <c r="AG80" s="1"/>
      <c r="AH80" s="1"/>
      <c r="AI80" s="1"/>
      <c r="AJ80" s="1"/>
    </row>
    <row r="81" spans="1:36" s="374" customFormat="1" x14ac:dyDescent="0.25">
      <c r="A81" s="1"/>
      <c r="B81" s="1"/>
      <c r="C81" s="1"/>
      <c r="D81" s="1"/>
      <c r="E81" s="1"/>
      <c r="F81" s="1"/>
      <c r="G81" s="1"/>
      <c r="H81" s="5"/>
      <c r="I81" s="1"/>
      <c r="J81" s="1"/>
      <c r="K81" s="1"/>
      <c r="L81" s="1"/>
      <c r="M81" s="1"/>
      <c r="N81" s="2"/>
      <c r="O81" s="6"/>
      <c r="P81" s="2"/>
      <c r="Q81" s="4"/>
      <c r="R81" s="2"/>
      <c r="S81" s="3"/>
      <c r="T81" s="2"/>
      <c r="U81" s="2"/>
      <c r="V81" s="1"/>
      <c r="W81" s="1"/>
      <c r="X81" s="1"/>
      <c r="Y81" s="3"/>
      <c r="Z81" s="1"/>
      <c r="AA81" s="2"/>
      <c r="AB81" s="2"/>
      <c r="AC81" s="2"/>
      <c r="AD81" s="2"/>
      <c r="AE81" s="1"/>
      <c r="AF81" s="1"/>
      <c r="AG81" s="1"/>
      <c r="AH81" s="1"/>
      <c r="AI81" s="1"/>
      <c r="AJ81" s="1"/>
    </row>
  </sheetData>
  <autoFilter ref="A15:AJ75" xr:uid="{675A27DC-7621-4A4A-B783-F17D99C33FF8}"/>
  <mergeCells count="9">
    <mergeCell ref="A1:AD1"/>
    <mergeCell ref="A2:AD2"/>
    <mergeCell ref="A4:AD4"/>
    <mergeCell ref="A6:AD6"/>
    <mergeCell ref="I14:L14"/>
    <mergeCell ref="M14:P14"/>
    <mergeCell ref="V14:Z14"/>
    <mergeCell ref="AA14:AD14"/>
    <mergeCell ref="Q14:U14"/>
  </mergeCells>
  <conditionalFormatting sqref="F76:F1048576 F9:F11 F14">
    <cfRule type="duplicateValues" dxfId="4" priority="2"/>
  </conditionalFormatting>
  <conditionalFormatting sqref="AG76:AG1048576 AG9:AG11 AG14:AG15">
    <cfRule type="duplicateValues" dxfId="3" priority="1"/>
  </conditionalFormatting>
  <pageMargins left="0.25" right="0.25" top="0.75" bottom="0.75" header="0.3" footer="0.3"/>
  <pageSetup paperSize="9" scale="3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W961"/>
  <sheetViews>
    <sheetView view="pageBreakPreview" zoomScale="70" zoomScaleNormal="70" zoomScaleSheetLayoutView="70" workbookViewId="0">
      <pane xSplit="6" ySplit="16" topLeftCell="G17" activePane="bottomRight" state="frozen"/>
      <selection activeCell="A4" sqref="A4:L4"/>
      <selection pane="topRight" activeCell="A4" sqref="A4:L4"/>
      <selection pane="bottomLeft" activeCell="A4" sqref="A4:L4"/>
      <selection pane="bottomRight" activeCell="Y35" sqref="Y35"/>
    </sheetView>
  </sheetViews>
  <sheetFormatPr defaultColWidth="9.140625" defaultRowHeight="15" outlineLevelCol="1" x14ac:dyDescent="0.25"/>
  <cols>
    <col min="1" max="1" width="41.7109375" style="1" customWidth="1" outlineLevel="1"/>
    <col min="2" max="2" width="34.28515625" style="1" customWidth="1" outlineLevel="1"/>
    <col min="3" max="3" width="9.7109375" style="1" customWidth="1"/>
    <col min="4" max="4" width="11.7109375" style="1" customWidth="1"/>
    <col min="5" max="5" width="12.5703125" style="1" customWidth="1"/>
    <col min="6" max="6" width="14" style="1" customWidth="1"/>
    <col min="7" max="7" width="46.85546875" style="1" customWidth="1"/>
    <col min="8" max="8" width="14.85546875" style="5" customWidth="1"/>
    <col min="9" max="11" width="11.28515625" style="1" customWidth="1"/>
    <col min="12" max="12" width="12.28515625" style="2" customWidth="1"/>
    <col min="13" max="13" width="10" style="1" customWidth="1"/>
    <col min="14" max="14" width="10.28515625" style="1" customWidth="1"/>
    <col min="15" max="15" width="11.28515625" style="1" customWidth="1"/>
    <col min="16" max="17" width="15.42578125" style="2" customWidth="1"/>
    <col min="18" max="18" width="10.42578125" style="1" hidden="1" customWidth="1"/>
    <col min="19" max="19" width="14.85546875" style="1" hidden="1" customWidth="1"/>
    <col min="20" max="20" width="13.140625" style="1" hidden="1" customWidth="1"/>
    <col min="21" max="21" width="12" style="2" customWidth="1"/>
    <col min="22" max="16384" width="9.140625" style="1"/>
  </cols>
  <sheetData>
    <row r="1" spans="1:21" ht="23.25" x14ac:dyDescent="0.35">
      <c r="A1" s="456" t="s">
        <v>42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</row>
    <row r="2" spans="1:21" ht="23.25" x14ac:dyDescent="0.35">
      <c r="A2" s="455" t="s">
        <v>294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</row>
    <row r="3" spans="1:21" ht="12.7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21" ht="28.5" x14ac:dyDescent="0.25">
      <c r="A4" s="470" t="s">
        <v>244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  <c r="M4" s="470"/>
      <c r="N4" s="470"/>
      <c r="O4" s="470"/>
      <c r="P4" s="470"/>
      <c r="Q4" s="470"/>
    </row>
    <row r="5" spans="1:21" ht="12.75" customHeight="1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</row>
    <row r="6" spans="1:21" ht="18.75" x14ac:dyDescent="0.25">
      <c r="A6" s="454" t="s">
        <v>2740</v>
      </c>
      <c r="B6" s="454"/>
      <c r="C6" s="454"/>
      <c r="D6" s="454"/>
      <c r="E6" s="454"/>
      <c r="F6" s="454"/>
      <c r="G6" s="454"/>
      <c r="H6" s="454"/>
      <c r="I6" s="454"/>
      <c r="J6" s="454"/>
      <c r="K6" s="454"/>
      <c r="L6" s="454"/>
      <c r="M6" s="454"/>
      <c r="N6" s="454"/>
      <c r="O6" s="454"/>
      <c r="P6" s="454"/>
      <c r="Q6" s="454"/>
    </row>
    <row r="7" spans="1:21" ht="12.75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3"/>
      <c r="N7" s="83"/>
      <c r="O7" s="83"/>
      <c r="P7" s="82"/>
      <c r="Q7" s="82"/>
    </row>
    <row r="8" spans="1:2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3"/>
      <c r="N8" s="83"/>
      <c r="O8" s="83"/>
      <c r="P8" s="82"/>
      <c r="Q8" s="82"/>
    </row>
    <row r="9" spans="1:21" x14ac:dyDescent="0.25">
      <c r="A9" s="81" t="s">
        <v>41</v>
      </c>
      <c r="B9" s="83"/>
      <c r="C9" s="83"/>
      <c r="D9" s="83"/>
      <c r="E9" s="83"/>
      <c r="F9" s="83"/>
      <c r="G9" s="86"/>
      <c r="H9" s="86"/>
      <c r="I9" s="83"/>
      <c r="J9" s="83"/>
      <c r="K9" s="83"/>
      <c r="L9" s="82"/>
      <c r="M9" s="83"/>
      <c r="N9" s="83"/>
      <c r="O9" s="83"/>
      <c r="P9" s="82"/>
      <c r="Q9" s="82"/>
    </row>
    <row r="10" spans="1:21" ht="15.75" thickBot="1" x14ac:dyDescent="0.3">
      <c r="A10" s="86" t="s">
        <v>40</v>
      </c>
      <c r="B10" s="83"/>
      <c r="C10" s="83"/>
      <c r="D10" s="83"/>
      <c r="E10" s="83"/>
      <c r="F10" s="83"/>
      <c r="G10" s="86"/>
      <c r="H10" s="86"/>
      <c r="I10" s="83"/>
      <c r="J10" s="83"/>
      <c r="K10" s="83"/>
      <c r="L10" s="82"/>
      <c r="M10" s="83"/>
      <c r="N10" s="83"/>
      <c r="O10" s="83"/>
      <c r="P10" s="82"/>
      <c r="Q10" s="82"/>
    </row>
    <row r="11" spans="1:21" ht="15.75" thickBot="1" x14ac:dyDescent="0.3">
      <c r="A11" s="86" t="s">
        <v>38</v>
      </c>
      <c r="B11" s="83"/>
      <c r="C11" s="83"/>
      <c r="D11" s="83"/>
      <c r="E11" s="83"/>
      <c r="F11" s="83"/>
      <c r="G11" s="86"/>
      <c r="H11" s="86"/>
      <c r="I11" s="83"/>
      <c r="J11" s="83"/>
      <c r="K11" s="83"/>
      <c r="L11" s="82"/>
      <c r="M11" s="83"/>
      <c r="N11" s="83"/>
      <c r="O11" s="83"/>
      <c r="P11" s="91"/>
      <c r="Q11" s="92" t="s">
        <v>39</v>
      </c>
    </row>
    <row r="12" spans="1:21" ht="15.75" thickBot="1" x14ac:dyDescent="0.3">
      <c r="A12" s="86" t="s">
        <v>37</v>
      </c>
      <c r="B12" s="83"/>
      <c r="C12" s="83"/>
      <c r="D12" s="83"/>
      <c r="E12" s="83"/>
      <c r="F12" s="83"/>
      <c r="G12" s="86"/>
      <c r="H12" s="86"/>
      <c r="I12" s="83"/>
      <c r="J12" s="83"/>
      <c r="K12" s="83"/>
      <c r="L12" s="82"/>
      <c r="M12" s="83"/>
      <c r="N12" s="83"/>
      <c r="O12" s="83"/>
      <c r="P12" s="91"/>
      <c r="Q12" s="172">
        <v>0</v>
      </c>
    </row>
    <row r="13" spans="1:21" x14ac:dyDescent="0.25">
      <c r="A13" s="86" t="s">
        <v>245</v>
      </c>
      <c r="B13" s="83"/>
      <c r="C13" s="83"/>
      <c r="D13" s="83"/>
      <c r="E13" s="83"/>
      <c r="F13" s="83"/>
      <c r="G13" s="86"/>
      <c r="H13" s="86"/>
      <c r="I13" s="83"/>
      <c r="J13" s="83"/>
      <c r="K13" s="83"/>
      <c r="L13" s="82"/>
      <c r="M13" s="83"/>
      <c r="N13" s="83"/>
      <c r="O13" s="83"/>
      <c r="P13" s="91"/>
      <c r="Q13" s="82"/>
    </row>
    <row r="14" spans="1:21" ht="15.75" thickBot="1" x14ac:dyDescent="0.3">
      <c r="A14" s="86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5"/>
      <c r="N14" s="85"/>
      <c r="O14" s="85"/>
      <c r="P14" s="85"/>
      <c r="Q14" s="85"/>
    </row>
    <row r="15" spans="1:21" s="77" customFormat="1" ht="15.75" thickBot="1" x14ac:dyDescent="0.3">
      <c r="A15" s="80"/>
      <c r="B15" s="80"/>
      <c r="C15" s="80"/>
      <c r="D15" s="80"/>
      <c r="E15" s="80"/>
      <c r="F15" s="80"/>
      <c r="G15" s="80"/>
      <c r="H15" s="81"/>
      <c r="I15" s="460" t="s">
        <v>247</v>
      </c>
      <c r="J15" s="474"/>
      <c r="K15" s="462" t="s">
        <v>31</v>
      </c>
      <c r="L15" s="463"/>
      <c r="M15" s="467" t="s">
        <v>249</v>
      </c>
      <c r="N15" s="468"/>
      <c r="O15" s="469"/>
      <c r="P15" s="457" t="str">
        <f>'Маты и плиты'!Z21</f>
        <v>ЦЕНА от 01.04.2026</v>
      </c>
      <c r="Q15" s="459"/>
      <c r="U15" s="426"/>
    </row>
    <row r="16" spans="1:21" s="77" customFormat="1" ht="30.75" thickBot="1" x14ac:dyDescent="0.3">
      <c r="A16" s="200" t="s">
        <v>28</v>
      </c>
      <c r="B16" s="201" t="s">
        <v>27</v>
      </c>
      <c r="C16" s="201" t="s">
        <v>24</v>
      </c>
      <c r="D16" s="201" t="s">
        <v>25</v>
      </c>
      <c r="E16" s="201" t="s">
        <v>242</v>
      </c>
      <c r="F16" s="201" t="s">
        <v>1368</v>
      </c>
      <c r="G16" s="201" t="s">
        <v>21</v>
      </c>
      <c r="H16" s="229" t="s">
        <v>20</v>
      </c>
      <c r="I16" s="203" t="s">
        <v>18</v>
      </c>
      <c r="J16" s="205" t="s">
        <v>15</v>
      </c>
      <c r="K16" s="207" t="s">
        <v>14</v>
      </c>
      <c r="L16" s="230" t="s">
        <v>241</v>
      </c>
      <c r="M16" s="235" t="s">
        <v>9</v>
      </c>
      <c r="N16" s="236" t="s">
        <v>0</v>
      </c>
      <c r="O16" s="238" t="s">
        <v>46</v>
      </c>
      <c r="P16" s="304" t="s">
        <v>243</v>
      </c>
      <c r="Q16" s="208" t="s">
        <v>2728</v>
      </c>
      <c r="R16" s="167" t="s">
        <v>267</v>
      </c>
      <c r="S16" s="167" t="s">
        <v>1368</v>
      </c>
      <c r="T16" s="167" t="s">
        <v>243</v>
      </c>
      <c r="U16" s="427"/>
    </row>
    <row r="17" spans="1:22" ht="17.100000000000001" customHeight="1" x14ac:dyDescent="0.25">
      <c r="A17" s="243" t="s">
        <v>1103</v>
      </c>
      <c r="B17" s="51" t="s">
        <v>1179</v>
      </c>
      <c r="C17" s="52">
        <v>1000</v>
      </c>
      <c r="D17" s="52">
        <v>25</v>
      </c>
      <c r="E17" s="52">
        <v>28</v>
      </c>
      <c r="F17" s="50" t="s">
        <v>390</v>
      </c>
      <c r="G17" s="392" t="s">
        <v>1663</v>
      </c>
      <c r="H17" s="296" t="s">
        <v>0</v>
      </c>
      <c r="I17" s="46" t="s">
        <v>3</v>
      </c>
      <c r="J17" s="44"/>
      <c r="K17" s="43">
        <v>12</v>
      </c>
      <c r="L17" s="41">
        <f t="shared" ref="L17:L80" si="0">K17</f>
        <v>12</v>
      </c>
      <c r="M17" s="269" t="s">
        <v>34</v>
      </c>
      <c r="N17" s="37">
        <f t="shared" ref="N17:N80" si="1">IF(M17="A",1,IF(M17="B", ROUNDUP(10/L17,0),ROUNDUP(40/L17,0)))</f>
        <v>1</v>
      </c>
      <c r="O17" s="34">
        <f t="shared" ref="O17:O80" si="2">N17*L17</f>
        <v>12</v>
      </c>
      <c r="P17" s="32">
        <f>ROUND(T17*(1-$Q$12),2)</f>
        <v>350</v>
      </c>
      <c r="Q17" s="31">
        <f t="shared" ref="Q17:Q80" si="3">ROUND(P17*1.22,2)</f>
        <v>427</v>
      </c>
      <c r="R17" s="30" t="s">
        <v>265</v>
      </c>
      <c r="S17" s="30" t="str">
        <f t="shared" ref="S17:S80" si="4">TEXT(F17,0)</f>
        <v>ГП-137114</v>
      </c>
      <c r="T17" s="30">
        <v>350</v>
      </c>
      <c r="V17" s="503"/>
    </row>
    <row r="18" spans="1:22" ht="17.100000000000001" customHeight="1" x14ac:dyDescent="0.25">
      <c r="A18" s="54" t="s">
        <v>1103</v>
      </c>
      <c r="B18" s="53" t="s">
        <v>1179</v>
      </c>
      <c r="C18" s="55">
        <v>1000</v>
      </c>
      <c r="D18" s="55">
        <v>25</v>
      </c>
      <c r="E18" s="52">
        <v>32</v>
      </c>
      <c r="F18" s="50" t="s">
        <v>391</v>
      </c>
      <c r="G18" s="392" t="s">
        <v>1664</v>
      </c>
      <c r="H18" s="296" t="s">
        <v>0</v>
      </c>
      <c r="I18" s="46" t="s">
        <v>3</v>
      </c>
      <c r="J18" s="44"/>
      <c r="K18" s="43">
        <v>12</v>
      </c>
      <c r="L18" s="41">
        <f t="shared" si="0"/>
        <v>12</v>
      </c>
      <c r="M18" s="269" t="s">
        <v>34</v>
      </c>
      <c r="N18" s="37">
        <f t="shared" si="1"/>
        <v>1</v>
      </c>
      <c r="O18" s="34">
        <f t="shared" si="2"/>
        <v>12</v>
      </c>
      <c r="P18" s="32">
        <f t="shared" ref="P18:P81" si="5">ROUND(T18*(1-$Q$12),2)</f>
        <v>387.5</v>
      </c>
      <c r="Q18" s="31">
        <f t="shared" si="3"/>
        <v>472.75</v>
      </c>
      <c r="R18" s="30" t="s">
        <v>265</v>
      </c>
      <c r="S18" s="30" t="str">
        <f t="shared" si="4"/>
        <v>ГП-137119</v>
      </c>
      <c r="T18" s="30">
        <v>387.5</v>
      </c>
      <c r="V18" s="503"/>
    </row>
    <row r="19" spans="1:22" ht="17.100000000000001" customHeight="1" x14ac:dyDescent="0.25">
      <c r="A19" s="54" t="s">
        <v>1103</v>
      </c>
      <c r="B19" s="53" t="s">
        <v>1179</v>
      </c>
      <c r="C19" s="55">
        <v>1000</v>
      </c>
      <c r="D19" s="55">
        <v>25</v>
      </c>
      <c r="E19" s="52">
        <v>35</v>
      </c>
      <c r="F19" s="393" t="s">
        <v>392</v>
      </c>
      <c r="G19" s="394" t="s">
        <v>1665</v>
      </c>
      <c r="H19" s="296" t="s">
        <v>0</v>
      </c>
      <c r="I19" s="46" t="s">
        <v>3</v>
      </c>
      <c r="J19" s="44" t="s">
        <v>3</v>
      </c>
      <c r="K19" s="43">
        <v>12</v>
      </c>
      <c r="L19" s="41">
        <f t="shared" si="0"/>
        <v>12</v>
      </c>
      <c r="M19" s="269" t="s">
        <v>34</v>
      </c>
      <c r="N19" s="37">
        <f t="shared" si="1"/>
        <v>1</v>
      </c>
      <c r="O19" s="34">
        <f t="shared" si="2"/>
        <v>12</v>
      </c>
      <c r="P19" s="32">
        <f t="shared" si="5"/>
        <v>398.3</v>
      </c>
      <c r="Q19" s="31">
        <f t="shared" si="3"/>
        <v>485.93</v>
      </c>
      <c r="R19" s="30" t="s">
        <v>265</v>
      </c>
      <c r="S19" s="30" t="str">
        <f t="shared" si="4"/>
        <v>ГП-136914</v>
      </c>
      <c r="T19" s="30">
        <v>398.3</v>
      </c>
      <c r="V19" s="503"/>
    </row>
    <row r="20" spans="1:22" ht="17.100000000000001" customHeight="1" x14ac:dyDescent="0.25">
      <c r="A20" s="54" t="s">
        <v>1103</v>
      </c>
      <c r="B20" s="53" t="s">
        <v>1179</v>
      </c>
      <c r="C20" s="55">
        <v>1000</v>
      </c>
      <c r="D20" s="55">
        <v>25</v>
      </c>
      <c r="E20" s="52">
        <v>38</v>
      </c>
      <c r="F20" s="50" t="s">
        <v>393</v>
      </c>
      <c r="G20" s="392" t="s">
        <v>1666</v>
      </c>
      <c r="H20" s="296" t="s">
        <v>0</v>
      </c>
      <c r="I20" s="46" t="s">
        <v>3</v>
      </c>
      <c r="J20" s="44"/>
      <c r="K20" s="43">
        <v>10</v>
      </c>
      <c r="L20" s="41">
        <f t="shared" si="0"/>
        <v>10</v>
      </c>
      <c r="M20" s="270" t="s">
        <v>33</v>
      </c>
      <c r="N20" s="37">
        <f t="shared" si="1"/>
        <v>4</v>
      </c>
      <c r="O20" s="34">
        <f t="shared" si="2"/>
        <v>40</v>
      </c>
      <c r="P20" s="32">
        <f t="shared" si="5"/>
        <v>409.2</v>
      </c>
      <c r="Q20" s="31">
        <f t="shared" si="3"/>
        <v>499.22</v>
      </c>
      <c r="R20" s="30" t="s">
        <v>265</v>
      </c>
      <c r="S20" s="30" t="str">
        <f t="shared" si="4"/>
        <v>ГП-137133</v>
      </c>
      <c r="T20" s="30">
        <v>409.2</v>
      </c>
      <c r="V20" s="503"/>
    </row>
    <row r="21" spans="1:22" ht="17.100000000000001" customHeight="1" x14ac:dyDescent="0.25">
      <c r="A21" s="54" t="s">
        <v>1103</v>
      </c>
      <c r="B21" s="53" t="s">
        <v>1179</v>
      </c>
      <c r="C21" s="55">
        <v>1000</v>
      </c>
      <c r="D21" s="55">
        <v>25</v>
      </c>
      <c r="E21" s="52">
        <v>42</v>
      </c>
      <c r="F21" s="393" t="s">
        <v>394</v>
      </c>
      <c r="G21" s="394" t="s">
        <v>1667</v>
      </c>
      <c r="H21" s="296" t="s">
        <v>0</v>
      </c>
      <c r="I21" s="46" t="s">
        <v>3</v>
      </c>
      <c r="J21" s="44" t="s">
        <v>3</v>
      </c>
      <c r="K21" s="43">
        <v>11</v>
      </c>
      <c r="L21" s="41">
        <f t="shared" si="0"/>
        <v>11</v>
      </c>
      <c r="M21" s="269" t="s">
        <v>34</v>
      </c>
      <c r="N21" s="37">
        <f t="shared" si="1"/>
        <v>1</v>
      </c>
      <c r="O21" s="34">
        <f t="shared" si="2"/>
        <v>11</v>
      </c>
      <c r="P21" s="32">
        <f t="shared" si="5"/>
        <v>424.8</v>
      </c>
      <c r="Q21" s="31">
        <f t="shared" si="3"/>
        <v>518.26</v>
      </c>
      <c r="R21" s="30" t="s">
        <v>265</v>
      </c>
      <c r="S21" s="30" t="str">
        <f t="shared" si="4"/>
        <v>ГП-137134</v>
      </c>
      <c r="T21" s="30">
        <v>424.8</v>
      </c>
      <c r="V21" s="503"/>
    </row>
    <row r="22" spans="1:22" ht="17.100000000000001" customHeight="1" x14ac:dyDescent="0.25">
      <c r="A22" s="54" t="s">
        <v>1103</v>
      </c>
      <c r="B22" s="53" t="s">
        <v>1179</v>
      </c>
      <c r="C22" s="55">
        <v>1000</v>
      </c>
      <c r="D22" s="55">
        <v>25</v>
      </c>
      <c r="E22" s="52">
        <v>45</v>
      </c>
      <c r="F22" s="50" t="s">
        <v>395</v>
      </c>
      <c r="G22" s="392" t="s">
        <v>1668</v>
      </c>
      <c r="H22" s="296" t="s">
        <v>0</v>
      </c>
      <c r="I22" s="46" t="s">
        <v>3</v>
      </c>
      <c r="J22" s="44"/>
      <c r="K22" s="43">
        <v>10</v>
      </c>
      <c r="L22" s="41">
        <f t="shared" si="0"/>
        <v>10</v>
      </c>
      <c r="M22" s="270" t="s">
        <v>33</v>
      </c>
      <c r="N22" s="37">
        <f t="shared" si="1"/>
        <v>4</v>
      </c>
      <c r="O22" s="34">
        <f t="shared" si="2"/>
        <v>40</v>
      </c>
      <c r="P22" s="32">
        <f t="shared" si="5"/>
        <v>434.8</v>
      </c>
      <c r="Q22" s="31">
        <f t="shared" si="3"/>
        <v>530.46</v>
      </c>
      <c r="R22" s="30" t="s">
        <v>265</v>
      </c>
      <c r="S22" s="30" t="str">
        <f t="shared" si="4"/>
        <v>ГП-137168</v>
      </c>
      <c r="T22" s="30">
        <v>434.8</v>
      </c>
      <c r="V22" s="503"/>
    </row>
    <row r="23" spans="1:22" ht="17.100000000000001" customHeight="1" x14ac:dyDescent="0.25">
      <c r="A23" s="54" t="s">
        <v>1103</v>
      </c>
      <c r="B23" s="53" t="s">
        <v>1179</v>
      </c>
      <c r="C23" s="55">
        <v>1000</v>
      </c>
      <c r="D23" s="55">
        <v>25</v>
      </c>
      <c r="E23" s="52">
        <v>48</v>
      </c>
      <c r="F23" s="50" t="s">
        <v>396</v>
      </c>
      <c r="G23" s="392" t="s">
        <v>1669</v>
      </c>
      <c r="H23" s="296" t="s">
        <v>0</v>
      </c>
      <c r="I23" s="46" t="s">
        <v>3</v>
      </c>
      <c r="J23" s="44"/>
      <c r="K23" s="43">
        <v>10</v>
      </c>
      <c r="L23" s="41">
        <f t="shared" si="0"/>
        <v>10</v>
      </c>
      <c r="M23" s="269" t="s">
        <v>34</v>
      </c>
      <c r="N23" s="37">
        <f t="shared" si="1"/>
        <v>1</v>
      </c>
      <c r="O23" s="34">
        <f t="shared" si="2"/>
        <v>10</v>
      </c>
      <c r="P23" s="32">
        <f t="shared" si="5"/>
        <v>440.2</v>
      </c>
      <c r="Q23" s="31">
        <f t="shared" si="3"/>
        <v>537.04</v>
      </c>
      <c r="R23" s="30" t="s">
        <v>265</v>
      </c>
      <c r="S23" s="30" t="str">
        <f t="shared" si="4"/>
        <v>ГП-137184</v>
      </c>
      <c r="T23" s="30">
        <v>440.2</v>
      </c>
      <c r="V23" s="503"/>
    </row>
    <row r="24" spans="1:22" ht="17.100000000000001" customHeight="1" x14ac:dyDescent="0.25">
      <c r="A24" s="54" t="s">
        <v>1103</v>
      </c>
      <c r="B24" s="53" t="s">
        <v>1179</v>
      </c>
      <c r="C24" s="55">
        <v>1000</v>
      </c>
      <c r="D24" s="55">
        <v>25</v>
      </c>
      <c r="E24" s="52">
        <v>54</v>
      </c>
      <c r="F24" s="50" t="s">
        <v>397</v>
      </c>
      <c r="G24" s="392" t="s">
        <v>1670</v>
      </c>
      <c r="H24" s="296" t="s">
        <v>0</v>
      </c>
      <c r="I24" s="46" t="s">
        <v>3</v>
      </c>
      <c r="J24" s="44"/>
      <c r="K24" s="43">
        <v>9</v>
      </c>
      <c r="L24" s="41">
        <f t="shared" si="0"/>
        <v>9</v>
      </c>
      <c r="M24" s="270" t="s">
        <v>33</v>
      </c>
      <c r="N24" s="37">
        <f t="shared" si="1"/>
        <v>5</v>
      </c>
      <c r="O24" s="34">
        <f t="shared" si="2"/>
        <v>45</v>
      </c>
      <c r="P24" s="32">
        <f t="shared" si="5"/>
        <v>448.5</v>
      </c>
      <c r="Q24" s="31">
        <f t="shared" si="3"/>
        <v>547.16999999999996</v>
      </c>
      <c r="R24" s="30" t="s">
        <v>265</v>
      </c>
      <c r="S24" s="30" t="str">
        <f t="shared" si="4"/>
        <v>ГП-137205</v>
      </c>
      <c r="T24" s="30">
        <v>448.5</v>
      </c>
      <c r="V24" s="503"/>
    </row>
    <row r="25" spans="1:22" ht="17.100000000000001" customHeight="1" x14ac:dyDescent="0.25">
      <c r="A25" s="54" t="s">
        <v>1103</v>
      </c>
      <c r="B25" s="53" t="s">
        <v>1179</v>
      </c>
      <c r="C25" s="55">
        <v>1000</v>
      </c>
      <c r="D25" s="55">
        <v>25</v>
      </c>
      <c r="E25" s="52">
        <v>57</v>
      </c>
      <c r="F25" s="50" t="s">
        <v>398</v>
      </c>
      <c r="G25" s="392" t="s">
        <v>1671</v>
      </c>
      <c r="H25" s="296" t="s">
        <v>0</v>
      </c>
      <c r="I25" s="46" t="s">
        <v>3</v>
      </c>
      <c r="J25" s="44"/>
      <c r="K25" s="43">
        <v>9</v>
      </c>
      <c r="L25" s="41">
        <f t="shared" si="0"/>
        <v>9</v>
      </c>
      <c r="M25" s="269" t="s">
        <v>34</v>
      </c>
      <c r="N25" s="37">
        <f t="shared" si="1"/>
        <v>2</v>
      </c>
      <c r="O25" s="34">
        <f t="shared" si="2"/>
        <v>18</v>
      </c>
      <c r="P25" s="32">
        <f t="shared" si="5"/>
        <v>460.2</v>
      </c>
      <c r="Q25" s="31">
        <f t="shared" si="3"/>
        <v>561.44000000000005</v>
      </c>
      <c r="R25" s="30" t="s">
        <v>265</v>
      </c>
      <c r="S25" s="30" t="str">
        <f t="shared" si="4"/>
        <v>ГП-137209</v>
      </c>
      <c r="T25" s="30">
        <v>460.2</v>
      </c>
      <c r="V25" s="503"/>
    </row>
    <row r="26" spans="1:22" ht="17.100000000000001" customHeight="1" x14ac:dyDescent="0.25">
      <c r="A26" s="54" t="s">
        <v>1103</v>
      </c>
      <c r="B26" s="53" t="s">
        <v>1179</v>
      </c>
      <c r="C26" s="55">
        <v>1000</v>
      </c>
      <c r="D26" s="55">
        <v>25</v>
      </c>
      <c r="E26" s="52">
        <v>60</v>
      </c>
      <c r="F26" s="50" t="s">
        <v>399</v>
      </c>
      <c r="G26" s="392" t="s">
        <v>1672</v>
      </c>
      <c r="H26" s="296" t="s">
        <v>0</v>
      </c>
      <c r="I26" s="46" t="s">
        <v>3</v>
      </c>
      <c r="J26" s="44"/>
      <c r="K26" s="43">
        <v>9</v>
      </c>
      <c r="L26" s="41">
        <f t="shared" si="0"/>
        <v>9</v>
      </c>
      <c r="M26" s="269" t="s">
        <v>34</v>
      </c>
      <c r="N26" s="37">
        <f t="shared" si="1"/>
        <v>2</v>
      </c>
      <c r="O26" s="34">
        <f t="shared" si="2"/>
        <v>18</v>
      </c>
      <c r="P26" s="32">
        <f t="shared" si="5"/>
        <v>465.9</v>
      </c>
      <c r="Q26" s="31">
        <f t="shared" si="3"/>
        <v>568.4</v>
      </c>
      <c r="R26" s="30" t="s">
        <v>265</v>
      </c>
      <c r="S26" s="30" t="str">
        <f t="shared" si="4"/>
        <v>ГП-137260</v>
      </c>
      <c r="T26" s="30">
        <v>465.9</v>
      </c>
      <c r="V26" s="503"/>
    </row>
    <row r="27" spans="1:22" ht="17.100000000000001" customHeight="1" x14ac:dyDescent="0.25">
      <c r="A27" s="54" t="s">
        <v>1103</v>
      </c>
      <c r="B27" s="53" t="s">
        <v>1179</v>
      </c>
      <c r="C27" s="55">
        <v>1000</v>
      </c>
      <c r="D27" s="55">
        <v>25</v>
      </c>
      <c r="E27" s="52">
        <v>64</v>
      </c>
      <c r="F27" s="50" t="s">
        <v>400</v>
      </c>
      <c r="G27" s="392" t="s">
        <v>1673</v>
      </c>
      <c r="H27" s="296" t="s">
        <v>0</v>
      </c>
      <c r="I27" s="46" t="s">
        <v>3</v>
      </c>
      <c r="J27" s="44"/>
      <c r="K27" s="43">
        <v>8</v>
      </c>
      <c r="L27" s="41">
        <f t="shared" si="0"/>
        <v>8</v>
      </c>
      <c r="M27" s="270" t="s">
        <v>33</v>
      </c>
      <c r="N27" s="37">
        <f t="shared" si="1"/>
        <v>5</v>
      </c>
      <c r="O27" s="34">
        <f t="shared" si="2"/>
        <v>40</v>
      </c>
      <c r="P27" s="32">
        <f t="shared" si="5"/>
        <v>487</v>
      </c>
      <c r="Q27" s="31">
        <f t="shared" si="3"/>
        <v>594.14</v>
      </c>
      <c r="R27" s="30" t="s">
        <v>265</v>
      </c>
      <c r="S27" s="30" t="str">
        <f t="shared" si="4"/>
        <v>ГП-137261</v>
      </c>
      <c r="T27" s="30">
        <v>487</v>
      </c>
      <c r="V27" s="503"/>
    </row>
    <row r="28" spans="1:22" ht="17.100000000000001" customHeight="1" x14ac:dyDescent="0.25">
      <c r="A28" s="54" t="s">
        <v>1103</v>
      </c>
      <c r="B28" s="53" t="s">
        <v>1179</v>
      </c>
      <c r="C28" s="55">
        <v>1000</v>
      </c>
      <c r="D28" s="55">
        <v>25</v>
      </c>
      <c r="E28" s="52">
        <v>76</v>
      </c>
      <c r="F28" s="393" t="s">
        <v>401</v>
      </c>
      <c r="G28" s="394" t="s">
        <v>1674</v>
      </c>
      <c r="H28" s="296" t="s">
        <v>0</v>
      </c>
      <c r="I28" s="46" t="s">
        <v>3</v>
      </c>
      <c r="J28" s="44" t="s">
        <v>3</v>
      </c>
      <c r="K28" s="43">
        <v>7</v>
      </c>
      <c r="L28" s="41">
        <f t="shared" si="0"/>
        <v>7</v>
      </c>
      <c r="M28" s="269" t="s">
        <v>34</v>
      </c>
      <c r="N28" s="37">
        <f t="shared" si="1"/>
        <v>2</v>
      </c>
      <c r="O28" s="34">
        <f t="shared" si="2"/>
        <v>14</v>
      </c>
      <c r="P28" s="32">
        <f t="shared" si="5"/>
        <v>516.1</v>
      </c>
      <c r="Q28" s="31">
        <f t="shared" si="3"/>
        <v>629.64</v>
      </c>
      <c r="R28" s="30" t="s">
        <v>265</v>
      </c>
      <c r="S28" s="30" t="str">
        <f t="shared" si="4"/>
        <v>ГП-137264</v>
      </c>
      <c r="T28" s="30">
        <v>516.1</v>
      </c>
      <c r="V28" s="503"/>
    </row>
    <row r="29" spans="1:22" ht="17.100000000000001" customHeight="1" x14ac:dyDescent="0.25">
      <c r="A29" s="54" t="s">
        <v>1103</v>
      </c>
      <c r="B29" s="53" t="s">
        <v>1179</v>
      </c>
      <c r="C29" s="55">
        <v>1000</v>
      </c>
      <c r="D29" s="55">
        <v>25</v>
      </c>
      <c r="E29" s="52">
        <v>89</v>
      </c>
      <c r="F29" s="393" t="s">
        <v>402</v>
      </c>
      <c r="G29" s="394" t="s">
        <v>1675</v>
      </c>
      <c r="H29" s="296" t="s">
        <v>0</v>
      </c>
      <c r="I29" s="46" t="s">
        <v>3</v>
      </c>
      <c r="J29" s="44" t="s">
        <v>3</v>
      </c>
      <c r="K29" s="43">
        <v>6</v>
      </c>
      <c r="L29" s="41">
        <f t="shared" si="0"/>
        <v>6</v>
      </c>
      <c r="M29" s="269" t="s">
        <v>34</v>
      </c>
      <c r="N29" s="37">
        <f t="shared" si="1"/>
        <v>2</v>
      </c>
      <c r="O29" s="34">
        <f t="shared" si="2"/>
        <v>12</v>
      </c>
      <c r="P29" s="32">
        <f t="shared" si="5"/>
        <v>576.4</v>
      </c>
      <c r="Q29" s="31">
        <f t="shared" si="3"/>
        <v>703.21</v>
      </c>
      <c r="R29" s="30" t="s">
        <v>265</v>
      </c>
      <c r="S29" s="30" t="str">
        <f t="shared" si="4"/>
        <v>ГП-137273</v>
      </c>
      <c r="T29" s="30">
        <v>576.4</v>
      </c>
      <c r="V29" s="503"/>
    </row>
    <row r="30" spans="1:22" ht="17.100000000000001" customHeight="1" x14ac:dyDescent="0.25">
      <c r="A30" s="54" t="s">
        <v>1103</v>
      </c>
      <c r="B30" s="53" t="s">
        <v>1179</v>
      </c>
      <c r="C30" s="55">
        <v>1000</v>
      </c>
      <c r="D30" s="55">
        <v>25</v>
      </c>
      <c r="E30" s="52">
        <v>108</v>
      </c>
      <c r="F30" s="50" t="s">
        <v>403</v>
      </c>
      <c r="G30" s="392" t="s">
        <v>1676</v>
      </c>
      <c r="H30" s="296" t="s">
        <v>0</v>
      </c>
      <c r="I30" s="46" t="s">
        <v>3</v>
      </c>
      <c r="J30" s="44"/>
      <c r="K30" s="43">
        <v>6</v>
      </c>
      <c r="L30" s="41">
        <f t="shared" si="0"/>
        <v>6</v>
      </c>
      <c r="M30" s="269" t="s">
        <v>34</v>
      </c>
      <c r="N30" s="37">
        <f t="shared" si="1"/>
        <v>2</v>
      </c>
      <c r="O30" s="34">
        <f t="shared" si="2"/>
        <v>12</v>
      </c>
      <c r="P30" s="32">
        <f t="shared" si="5"/>
        <v>751.7</v>
      </c>
      <c r="Q30" s="31">
        <f t="shared" si="3"/>
        <v>917.07</v>
      </c>
      <c r="R30" s="30" t="s">
        <v>265</v>
      </c>
      <c r="S30" s="30" t="str">
        <f t="shared" si="4"/>
        <v>ГП-136982</v>
      </c>
      <c r="T30" s="30">
        <v>751.7</v>
      </c>
      <c r="V30" s="503"/>
    </row>
    <row r="31" spans="1:22" ht="17.100000000000001" customHeight="1" x14ac:dyDescent="0.25">
      <c r="A31" s="54" t="s">
        <v>1103</v>
      </c>
      <c r="B31" s="53" t="s">
        <v>1179</v>
      </c>
      <c r="C31" s="55">
        <v>1000</v>
      </c>
      <c r="D31" s="55">
        <v>25</v>
      </c>
      <c r="E31" s="52">
        <v>114</v>
      </c>
      <c r="F31" s="50" t="s">
        <v>404</v>
      </c>
      <c r="G31" s="392" t="s">
        <v>1677</v>
      </c>
      <c r="H31" s="296" t="s">
        <v>0</v>
      </c>
      <c r="I31" s="46" t="s">
        <v>3</v>
      </c>
      <c r="J31" s="44"/>
      <c r="K31" s="43">
        <v>5</v>
      </c>
      <c r="L31" s="41">
        <f t="shared" si="0"/>
        <v>5</v>
      </c>
      <c r="M31" s="270" t="s">
        <v>33</v>
      </c>
      <c r="N31" s="37">
        <f t="shared" si="1"/>
        <v>8</v>
      </c>
      <c r="O31" s="34">
        <f t="shared" si="2"/>
        <v>40</v>
      </c>
      <c r="P31" s="32">
        <f t="shared" si="5"/>
        <v>799.9</v>
      </c>
      <c r="Q31" s="31">
        <f t="shared" si="3"/>
        <v>975.88</v>
      </c>
      <c r="R31" s="30" t="s">
        <v>265</v>
      </c>
      <c r="S31" s="30" t="str">
        <f t="shared" si="4"/>
        <v>ГП-136986</v>
      </c>
      <c r="T31" s="30">
        <v>799.9</v>
      </c>
      <c r="V31" s="503"/>
    </row>
    <row r="32" spans="1:22" ht="17.100000000000001" customHeight="1" x14ac:dyDescent="0.25">
      <c r="A32" s="54" t="s">
        <v>1103</v>
      </c>
      <c r="B32" s="53" t="s">
        <v>1179</v>
      </c>
      <c r="C32" s="55">
        <v>1000</v>
      </c>
      <c r="D32" s="55">
        <v>25</v>
      </c>
      <c r="E32" s="52">
        <v>133</v>
      </c>
      <c r="F32" s="50" t="s">
        <v>405</v>
      </c>
      <c r="G32" s="392" t="s">
        <v>1678</v>
      </c>
      <c r="H32" s="296" t="s">
        <v>0</v>
      </c>
      <c r="I32" s="46" t="s">
        <v>3</v>
      </c>
      <c r="J32" s="44"/>
      <c r="K32" s="43">
        <v>5</v>
      </c>
      <c r="L32" s="41">
        <f t="shared" si="0"/>
        <v>5</v>
      </c>
      <c r="M32" s="270" t="s">
        <v>33</v>
      </c>
      <c r="N32" s="37">
        <f t="shared" si="1"/>
        <v>8</v>
      </c>
      <c r="O32" s="34">
        <f t="shared" si="2"/>
        <v>40</v>
      </c>
      <c r="P32" s="32">
        <f t="shared" si="5"/>
        <v>837.1</v>
      </c>
      <c r="Q32" s="31">
        <f t="shared" si="3"/>
        <v>1021.26</v>
      </c>
      <c r="R32" s="30" t="s">
        <v>265</v>
      </c>
      <c r="S32" s="30" t="str">
        <f t="shared" si="4"/>
        <v>ГП-136998</v>
      </c>
      <c r="T32" s="30">
        <v>837.1</v>
      </c>
      <c r="V32" s="503"/>
    </row>
    <row r="33" spans="1:22" ht="17.100000000000001" customHeight="1" x14ac:dyDescent="0.25">
      <c r="A33" s="54" t="s">
        <v>1103</v>
      </c>
      <c r="B33" s="53" t="s">
        <v>1179</v>
      </c>
      <c r="C33" s="55">
        <v>1000</v>
      </c>
      <c r="D33" s="55">
        <v>25</v>
      </c>
      <c r="E33" s="52">
        <v>159</v>
      </c>
      <c r="F33" s="50" t="s">
        <v>406</v>
      </c>
      <c r="G33" s="392" t="s">
        <v>1679</v>
      </c>
      <c r="H33" s="296" t="s">
        <v>0</v>
      </c>
      <c r="I33" s="46" t="s">
        <v>3</v>
      </c>
      <c r="J33" s="44"/>
      <c r="K33" s="43">
        <v>4</v>
      </c>
      <c r="L33" s="41">
        <f t="shared" si="0"/>
        <v>4</v>
      </c>
      <c r="M33" s="270" t="s">
        <v>33</v>
      </c>
      <c r="N33" s="37">
        <f t="shared" si="1"/>
        <v>10</v>
      </c>
      <c r="O33" s="34">
        <f t="shared" si="2"/>
        <v>40</v>
      </c>
      <c r="P33" s="32">
        <f t="shared" si="5"/>
        <v>933.9</v>
      </c>
      <c r="Q33" s="31">
        <f t="shared" si="3"/>
        <v>1139.3599999999999</v>
      </c>
      <c r="R33" s="30" t="s">
        <v>265</v>
      </c>
      <c r="S33" s="30" t="str">
        <f t="shared" si="4"/>
        <v>ГП-137019</v>
      </c>
      <c r="T33" s="30">
        <v>933.9</v>
      </c>
      <c r="V33" s="503"/>
    </row>
    <row r="34" spans="1:22" ht="17.100000000000001" customHeight="1" x14ac:dyDescent="0.25">
      <c r="A34" s="54" t="s">
        <v>1103</v>
      </c>
      <c r="B34" s="53" t="s">
        <v>1179</v>
      </c>
      <c r="C34" s="55">
        <v>1000</v>
      </c>
      <c r="D34" s="55">
        <v>25</v>
      </c>
      <c r="E34" s="52">
        <v>169</v>
      </c>
      <c r="F34" s="50" t="s">
        <v>407</v>
      </c>
      <c r="G34" s="392" t="s">
        <v>1680</v>
      </c>
      <c r="H34" s="296" t="s">
        <v>0</v>
      </c>
      <c r="I34" s="46" t="s">
        <v>3</v>
      </c>
      <c r="J34" s="44"/>
      <c r="K34" s="43">
        <v>4</v>
      </c>
      <c r="L34" s="41">
        <f t="shared" si="0"/>
        <v>4</v>
      </c>
      <c r="M34" s="270" t="s">
        <v>33</v>
      </c>
      <c r="N34" s="37">
        <f t="shared" si="1"/>
        <v>10</v>
      </c>
      <c r="O34" s="34">
        <f t="shared" si="2"/>
        <v>40</v>
      </c>
      <c r="P34" s="32">
        <f t="shared" si="5"/>
        <v>978</v>
      </c>
      <c r="Q34" s="31">
        <f t="shared" si="3"/>
        <v>1193.1600000000001</v>
      </c>
      <c r="R34" s="30" t="s">
        <v>265</v>
      </c>
      <c r="S34" s="30" t="str">
        <f t="shared" si="4"/>
        <v>ГП-137037</v>
      </c>
      <c r="T34" s="30">
        <v>978</v>
      </c>
      <c r="V34" s="503"/>
    </row>
    <row r="35" spans="1:22" ht="17.100000000000001" customHeight="1" x14ac:dyDescent="0.25">
      <c r="A35" s="54" t="s">
        <v>1103</v>
      </c>
      <c r="B35" s="53" t="s">
        <v>1179</v>
      </c>
      <c r="C35" s="55">
        <v>1000</v>
      </c>
      <c r="D35" s="55">
        <v>25</v>
      </c>
      <c r="E35" s="52">
        <v>219</v>
      </c>
      <c r="F35" s="50" t="s">
        <v>408</v>
      </c>
      <c r="G35" s="392" t="s">
        <v>1681</v>
      </c>
      <c r="H35" s="296" t="s">
        <v>0</v>
      </c>
      <c r="I35" s="46" t="s">
        <v>3</v>
      </c>
      <c r="J35" s="44"/>
      <c r="K35" s="43">
        <v>3</v>
      </c>
      <c r="L35" s="41">
        <f t="shared" si="0"/>
        <v>3</v>
      </c>
      <c r="M35" s="270" t="s">
        <v>33</v>
      </c>
      <c r="N35" s="37">
        <f t="shared" si="1"/>
        <v>14</v>
      </c>
      <c r="O35" s="34">
        <f t="shared" si="2"/>
        <v>42</v>
      </c>
      <c r="P35" s="32">
        <f t="shared" si="5"/>
        <v>1244.5999999999999</v>
      </c>
      <c r="Q35" s="31">
        <f t="shared" si="3"/>
        <v>1518.41</v>
      </c>
      <c r="R35" s="30" t="s">
        <v>265</v>
      </c>
      <c r="S35" s="30" t="str">
        <f t="shared" si="4"/>
        <v>ГП-137053</v>
      </c>
      <c r="T35" s="30">
        <v>1244.5999999999999</v>
      </c>
      <c r="V35" s="503"/>
    </row>
    <row r="36" spans="1:22" ht="17.100000000000001" customHeight="1" x14ac:dyDescent="0.25">
      <c r="A36" s="54" t="s">
        <v>1103</v>
      </c>
      <c r="B36" s="53" t="s">
        <v>1179</v>
      </c>
      <c r="C36" s="55">
        <v>1000</v>
      </c>
      <c r="D36" s="55">
        <v>25</v>
      </c>
      <c r="E36" s="52">
        <v>273</v>
      </c>
      <c r="F36" s="50" t="s">
        <v>409</v>
      </c>
      <c r="G36" s="392" t="s">
        <v>1682</v>
      </c>
      <c r="H36" s="296" t="s">
        <v>0</v>
      </c>
      <c r="I36" s="46" t="s">
        <v>3</v>
      </c>
      <c r="J36" s="44"/>
      <c r="K36" s="43">
        <v>2</v>
      </c>
      <c r="L36" s="41">
        <f t="shared" si="0"/>
        <v>2</v>
      </c>
      <c r="M36" s="270" t="s">
        <v>33</v>
      </c>
      <c r="N36" s="37">
        <f t="shared" si="1"/>
        <v>20</v>
      </c>
      <c r="O36" s="34">
        <f t="shared" si="2"/>
        <v>40</v>
      </c>
      <c r="P36" s="32">
        <f t="shared" si="5"/>
        <v>1666.4</v>
      </c>
      <c r="Q36" s="31">
        <f t="shared" si="3"/>
        <v>2033.01</v>
      </c>
      <c r="R36" s="30" t="s">
        <v>265</v>
      </c>
      <c r="S36" s="30" t="str">
        <f t="shared" si="4"/>
        <v>ГП-137295</v>
      </c>
      <c r="T36" s="30">
        <v>1666.4</v>
      </c>
      <c r="V36" s="503"/>
    </row>
    <row r="37" spans="1:22" ht="17.100000000000001" customHeight="1" x14ac:dyDescent="0.25">
      <c r="A37" s="54" t="s">
        <v>1103</v>
      </c>
      <c r="B37" s="53" t="s">
        <v>1179</v>
      </c>
      <c r="C37" s="55">
        <v>1000</v>
      </c>
      <c r="D37" s="52">
        <v>30</v>
      </c>
      <c r="E37" s="52">
        <v>18</v>
      </c>
      <c r="F37" s="50" t="s">
        <v>410</v>
      </c>
      <c r="G37" s="392" t="s">
        <v>1683</v>
      </c>
      <c r="H37" s="296" t="s">
        <v>0</v>
      </c>
      <c r="I37" s="46" t="s">
        <v>3</v>
      </c>
      <c r="J37" s="44"/>
      <c r="K37" s="43">
        <v>12</v>
      </c>
      <c r="L37" s="41">
        <f t="shared" si="0"/>
        <v>12</v>
      </c>
      <c r="M37" s="269" t="s">
        <v>34</v>
      </c>
      <c r="N37" s="37">
        <f t="shared" si="1"/>
        <v>1</v>
      </c>
      <c r="O37" s="34">
        <f t="shared" si="2"/>
        <v>12</v>
      </c>
      <c r="P37" s="32">
        <f t="shared" si="5"/>
        <v>318.5</v>
      </c>
      <c r="Q37" s="31">
        <f t="shared" si="3"/>
        <v>388.57</v>
      </c>
      <c r="R37" s="30" t="s">
        <v>265</v>
      </c>
      <c r="S37" s="30" t="str">
        <f t="shared" si="4"/>
        <v>ГП-136984</v>
      </c>
      <c r="T37" s="30">
        <v>318.5</v>
      </c>
      <c r="V37" s="503"/>
    </row>
    <row r="38" spans="1:22" ht="17.100000000000001" customHeight="1" x14ac:dyDescent="0.25">
      <c r="A38" s="54" t="s">
        <v>1103</v>
      </c>
      <c r="B38" s="53" t="s">
        <v>1179</v>
      </c>
      <c r="C38" s="55">
        <v>1000</v>
      </c>
      <c r="D38" s="55">
        <v>30</v>
      </c>
      <c r="E38" s="52">
        <v>21</v>
      </c>
      <c r="F38" s="50" t="s">
        <v>411</v>
      </c>
      <c r="G38" s="392" t="s">
        <v>1684</v>
      </c>
      <c r="H38" s="296" t="s">
        <v>0</v>
      </c>
      <c r="I38" s="46" t="s">
        <v>3</v>
      </c>
      <c r="J38" s="44"/>
      <c r="K38" s="43">
        <v>12</v>
      </c>
      <c r="L38" s="41">
        <f t="shared" si="0"/>
        <v>12</v>
      </c>
      <c r="M38" s="271" t="s">
        <v>1</v>
      </c>
      <c r="N38" s="37">
        <f t="shared" si="1"/>
        <v>1</v>
      </c>
      <c r="O38" s="34">
        <f t="shared" si="2"/>
        <v>12</v>
      </c>
      <c r="P38" s="32">
        <f t="shared" si="5"/>
        <v>324.3</v>
      </c>
      <c r="Q38" s="31">
        <f t="shared" si="3"/>
        <v>395.65</v>
      </c>
      <c r="R38" s="30" t="s">
        <v>265</v>
      </c>
      <c r="S38" s="30" t="str">
        <f t="shared" si="4"/>
        <v>ГП-137042</v>
      </c>
      <c r="T38" s="30">
        <v>324.3</v>
      </c>
      <c r="V38" s="503"/>
    </row>
    <row r="39" spans="1:22" ht="17.100000000000001" customHeight="1" x14ac:dyDescent="0.25">
      <c r="A39" s="54" t="s">
        <v>1103</v>
      </c>
      <c r="B39" s="53" t="s">
        <v>1179</v>
      </c>
      <c r="C39" s="55">
        <v>1000</v>
      </c>
      <c r="D39" s="55">
        <v>30</v>
      </c>
      <c r="E39" s="52">
        <v>25</v>
      </c>
      <c r="F39" s="50" t="s">
        <v>412</v>
      </c>
      <c r="G39" s="392" t="s">
        <v>1685</v>
      </c>
      <c r="H39" s="296" t="s">
        <v>0</v>
      </c>
      <c r="I39" s="46" t="s">
        <v>3</v>
      </c>
      <c r="J39" s="44"/>
      <c r="K39" s="43">
        <v>12</v>
      </c>
      <c r="L39" s="41">
        <f t="shared" si="0"/>
        <v>12</v>
      </c>
      <c r="M39" s="269" t="s">
        <v>34</v>
      </c>
      <c r="N39" s="37">
        <f t="shared" si="1"/>
        <v>1</v>
      </c>
      <c r="O39" s="34">
        <f t="shared" si="2"/>
        <v>12</v>
      </c>
      <c r="P39" s="32">
        <f t="shared" si="5"/>
        <v>378.2</v>
      </c>
      <c r="Q39" s="31">
        <f t="shared" si="3"/>
        <v>461.4</v>
      </c>
      <c r="R39" s="30" t="s">
        <v>265</v>
      </c>
      <c r="S39" s="30" t="str">
        <f t="shared" si="4"/>
        <v>ГП-136928</v>
      </c>
      <c r="T39" s="30">
        <v>378.2</v>
      </c>
      <c r="V39" s="503"/>
    </row>
    <row r="40" spans="1:22" ht="17.100000000000001" customHeight="1" x14ac:dyDescent="0.25">
      <c r="A40" s="54" t="s">
        <v>1103</v>
      </c>
      <c r="B40" s="53" t="s">
        <v>1179</v>
      </c>
      <c r="C40" s="55">
        <v>1000</v>
      </c>
      <c r="D40" s="55">
        <v>30</v>
      </c>
      <c r="E40" s="52">
        <v>28</v>
      </c>
      <c r="F40" s="50" t="s">
        <v>413</v>
      </c>
      <c r="G40" s="392" t="s">
        <v>1686</v>
      </c>
      <c r="H40" s="296" t="s">
        <v>0</v>
      </c>
      <c r="I40" s="46" t="s">
        <v>3</v>
      </c>
      <c r="J40" s="44"/>
      <c r="K40" s="43">
        <v>10</v>
      </c>
      <c r="L40" s="41">
        <f t="shared" si="0"/>
        <v>10</v>
      </c>
      <c r="M40" s="271" t="s">
        <v>1</v>
      </c>
      <c r="N40" s="37">
        <f t="shared" si="1"/>
        <v>1</v>
      </c>
      <c r="O40" s="34">
        <f t="shared" si="2"/>
        <v>10</v>
      </c>
      <c r="P40" s="32">
        <f t="shared" si="5"/>
        <v>381.5</v>
      </c>
      <c r="Q40" s="31">
        <f t="shared" si="3"/>
        <v>465.43</v>
      </c>
      <c r="R40" s="30" t="s">
        <v>265</v>
      </c>
      <c r="S40" s="30" t="str">
        <f t="shared" si="4"/>
        <v>ГП-137052</v>
      </c>
      <c r="T40" s="30">
        <v>381.5</v>
      </c>
      <c r="V40" s="503"/>
    </row>
    <row r="41" spans="1:22" ht="17.100000000000001" customHeight="1" x14ac:dyDescent="0.25">
      <c r="A41" s="54" t="s">
        <v>1103</v>
      </c>
      <c r="B41" s="53" t="s">
        <v>1179</v>
      </c>
      <c r="C41" s="55">
        <v>1000</v>
      </c>
      <c r="D41" s="55">
        <v>30</v>
      </c>
      <c r="E41" s="52">
        <v>32</v>
      </c>
      <c r="F41" s="50" t="s">
        <v>414</v>
      </c>
      <c r="G41" s="392" t="s">
        <v>1687</v>
      </c>
      <c r="H41" s="296" t="s">
        <v>0</v>
      </c>
      <c r="I41" s="46" t="s">
        <v>3</v>
      </c>
      <c r="J41" s="44"/>
      <c r="K41" s="43">
        <v>10</v>
      </c>
      <c r="L41" s="41">
        <f t="shared" si="0"/>
        <v>10</v>
      </c>
      <c r="M41" s="271" t="s">
        <v>1</v>
      </c>
      <c r="N41" s="37">
        <f t="shared" si="1"/>
        <v>1</v>
      </c>
      <c r="O41" s="34">
        <f t="shared" si="2"/>
        <v>10</v>
      </c>
      <c r="P41" s="32">
        <f t="shared" si="5"/>
        <v>400</v>
      </c>
      <c r="Q41" s="31">
        <f t="shared" si="3"/>
        <v>488</v>
      </c>
      <c r="R41" s="30" t="s">
        <v>265</v>
      </c>
      <c r="S41" s="30" t="str">
        <f t="shared" si="4"/>
        <v>ГП-135137</v>
      </c>
      <c r="T41" s="30">
        <v>400</v>
      </c>
      <c r="V41" s="503"/>
    </row>
    <row r="42" spans="1:22" ht="17.100000000000001" customHeight="1" x14ac:dyDescent="0.25">
      <c r="A42" s="54" t="s">
        <v>1103</v>
      </c>
      <c r="B42" s="53" t="s">
        <v>1179</v>
      </c>
      <c r="C42" s="55">
        <v>1000</v>
      </c>
      <c r="D42" s="55">
        <v>30</v>
      </c>
      <c r="E42" s="52">
        <v>35</v>
      </c>
      <c r="F42" s="50" t="s">
        <v>415</v>
      </c>
      <c r="G42" s="392" t="s">
        <v>1688</v>
      </c>
      <c r="H42" s="296" t="s">
        <v>0</v>
      </c>
      <c r="I42" s="46" t="s">
        <v>3</v>
      </c>
      <c r="J42" s="44" t="s">
        <v>3</v>
      </c>
      <c r="K42" s="43">
        <v>10</v>
      </c>
      <c r="L42" s="41">
        <f t="shared" si="0"/>
        <v>10</v>
      </c>
      <c r="M42" s="271" t="s">
        <v>1</v>
      </c>
      <c r="N42" s="37">
        <f t="shared" si="1"/>
        <v>1</v>
      </c>
      <c r="O42" s="34">
        <f t="shared" si="2"/>
        <v>10</v>
      </c>
      <c r="P42" s="32">
        <f t="shared" si="5"/>
        <v>424.8</v>
      </c>
      <c r="Q42" s="31">
        <f t="shared" si="3"/>
        <v>518.26</v>
      </c>
      <c r="R42" s="30" t="s">
        <v>265</v>
      </c>
      <c r="S42" s="30" t="str">
        <f t="shared" si="4"/>
        <v>ГП-135141</v>
      </c>
      <c r="T42" s="30">
        <v>424.8</v>
      </c>
      <c r="V42" s="503"/>
    </row>
    <row r="43" spans="1:22" ht="17.100000000000001" customHeight="1" x14ac:dyDescent="0.25">
      <c r="A43" s="54" t="s">
        <v>1103</v>
      </c>
      <c r="B43" s="53" t="s">
        <v>1179</v>
      </c>
      <c r="C43" s="55">
        <v>1000</v>
      </c>
      <c r="D43" s="55">
        <v>30</v>
      </c>
      <c r="E43" s="52">
        <v>38</v>
      </c>
      <c r="F43" s="50" t="s">
        <v>416</v>
      </c>
      <c r="G43" s="392" t="s">
        <v>1689</v>
      </c>
      <c r="H43" s="296" t="s">
        <v>0</v>
      </c>
      <c r="I43" s="46" t="s">
        <v>3</v>
      </c>
      <c r="J43" s="44"/>
      <c r="K43" s="43">
        <v>9</v>
      </c>
      <c r="L43" s="41">
        <f t="shared" si="0"/>
        <v>9</v>
      </c>
      <c r="M43" s="269" t="s">
        <v>34</v>
      </c>
      <c r="N43" s="37">
        <f t="shared" si="1"/>
        <v>2</v>
      </c>
      <c r="O43" s="34">
        <f t="shared" si="2"/>
        <v>18</v>
      </c>
      <c r="P43" s="32">
        <f t="shared" si="5"/>
        <v>446.9</v>
      </c>
      <c r="Q43" s="31">
        <f t="shared" si="3"/>
        <v>545.22</v>
      </c>
      <c r="R43" s="30" t="s">
        <v>265</v>
      </c>
      <c r="S43" s="30" t="str">
        <f t="shared" si="4"/>
        <v>ГП-135145</v>
      </c>
      <c r="T43" s="30">
        <v>446.9</v>
      </c>
      <c r="V43" s="503"/>
    </row>
    <row r="44" spans="1:22" ht="17.100000000000001" customHeight="1" x14ac:dyDescent="0.25">
      <c r="A44" s="54" t="s">
        <v>1103</v>
      </c>
      <c r="B44" s="53" t="s">
        <v>1179</v>
      </c>
      <c r="C44" s="55">
        <v>1000</v>
      </c>
      <c r="D44" s="55">
        <v>30</v>
      </c>
      <c r="E44" s="52">
        <v>42</v>
      </c>
      <c r="F44" s="50" t="s">
        <v>417</v>
      </c>
      <c r="G44" s="392" t="s">
        <v>1690</v>
      </c>
      <c r="H44" s="296" t="s">
        <v>0</v>
      </c>
      <c r="I44" s="46" t="s">
        <v>3</v>
      </c>
      <c r="J44" s="44" t="s">
        <v>3</v>
      </c>
      <c r="K44" s="43">
        <v>9</v>
      </c>
      <c r="L44" s="41">
        <f t="shared" si="0"/>
        <v>9</v>
      </c>
      <c r="M44" s="271" t="s">
        <v>1</v>
      </c>
      <c r="N44" s="37">
        <f t="shared" si="1"/>
        <v>1</v>
      </c>
      <c r="O44" s="34">
        <f t="shared" si="2"/>
        <v>9</v>
      </c>
      <c r="P44" s="32">
        <f t="shared" si="5"/>
        <v>448.5</v>
      </c>
      <c r="Q44" s="31">
        <f t="shared" si="3"/>
        <v>547.16999999999996</v>
      </c>
      <c r="R44" s="30" t="s">
        <v>265</v>
      </c>
      <c r="S44" s="30" t="str">
        <f t="shared" si="4"/>
        <v>ГП-135149</v>
      </c>
      <c r="T44" s="30">
        <v>448.5</v>
      </c>
      <c r="V44" s="503"/>
    </row>
    <row r="45" spans="1:22" ht="17.100000000000001" customHeight="1" x14ac:dyDescent="0.25">
      <c r="A45" s="54" t="s">
        <v>1103</v>
      </c>
      <c r="B45" s="53" t="s">
        <v>1179</v>
      </c>
      <c r="C45" s="55">
        <v>1000</v>
      </c>
      <c r="D45" s="55">
        <v>30</v>
      </c>
      <c r="E45" s="52">
        <v>45</v>
      </c>
      <c r="F45" s="50" t="s">
        <v>418</v>
      </c>
      <c r="G45" s="392" t="s">
        <v>1691</v>
      </c>
      <c r="H45" s="296" t="s">
        <v>0</v>
      </c>
      <c r="I45" s="46" t="s">
        <v>3</v>
      </c>
      <c r="J45" s="44" t="s">
        <v>3</v>
      </c>
      <c r="K45" s="43">
        <v>9</v>
      </c>
      <c r="L45" s="41">
        <f t="shared" si="0"/>
        <v>9</v>
      </c>
      <c r="M45" s="271" t="s">
        <v>1</v>
      </c>
      <c r="N45" s="37">
        <f t="shared" si="1"/>
        <v>1</v>
      </c>
      <c r="O45" s="34">
        <f t="shared" si="2"/>
        <v>9</v>
      </c>
      <c r="P45" s="32">
        <f t="shared" si="5"/>
        <v>458.3</v>
      </c>
      <c r="Q45" s="31">
        <f t="shared" si="3"/>
        <v>559.13</v>
      </c>
      <c r="R45" s="30" t="s">
        <v>265</v>
      </c>
      <c r="S45" s="30" t="str">
        <f t="shared" si="4"/>
        <v>ГП-135152</v>
      </c>
      <c r="T45" s="30">
        <v>458.3</v>
      </c>
      <c r="V45" s="503"/>
    </row>
    <row r="46" spans="1:22" ht="17.100000000000001" customHeight="1" x14ac:dyDescent="0.25">
      <c r="A46" s="54" t="s">
        <v>1103</v>
      </c>
      <c r="B46" s="53" t="s">
        <v>1179</v>
      </c>
      <c r="C46" s="55">
        <v>1000</v>
      </c>
      <c r="D46" s="55">
        <v>30</v>
      </c>
      <c r="E46" s="52">
        <v>48</v>
      </c>
      <c r="F46" s="50" t="s">
        <v>419</v>
      </c>
      <c r="G46" s="392" t="s">
        <v>1692</v>
      </c>
      <c r="H46" s="296" t="s">
        <v>0</v>
      </c>
      <c r="I46" s="46" t="s">
        <v>3</v>
      </c>
      <c r="J46" s="44" t="s">
        <v>3</v>
      </c>
      <c r="K46" s="43">
        <v>9</v>
      </c>
      <c r="L46" s="41">
        <f t="shared" si="0"/>
        <v>9</v>
      </c>
      <c r="M46" s="271" t="s">
        <v>1</v>
      </c>
      <c r="N46" s="37">
        <f t="shared" si="1"/>
        <v>1</v>
      </c>
      <c r="O46" s="34">
        <f t="shared" si="2"/>
        <v>9</v>
      </c>
      <c r="P46" s="32">
        <f t="shared" si="5"/>
        <v>462.2</v>
      </c>
      <c r="Q46" s="31">
        <f t="shared" si="3"/>
        <v>563.88</v>
      </c>
      <c r="R46" s="30" t="s">
        <v>265</v>
      </c>
      <c r="S46" s="30" t="str">
        <f t="shared" si="4"/>
        <v>ГП-158140</v>
      </c>
      <c r="T46" s="30">
        <v>462.2</v>
      </c>
      <c r="V46" s="503"/>
    </row>
    <row r="47" spans="1:22" ht="17.100000000000001" customHeight="1" x14ac:dyDescent="0.25">
      <c r="A47" s="54" t="s">
        <v>1103</v>
      </c>
      <c r="B47" s="53" t="s">
        <v>1179</v>
      </c>
      <c r="C47" s="55">
        <v>1000</v>
      </c>
      <c r="D47" s="55">
        <v>30</v>
      </c>
      <c r="E47" s="52">
        <v>54</v>
      </c>
      <c r="F47" s="50" t="s">
        <v>420</v>
      </c>
      <c r="G47" s="392" t="s">
        <v>1693</v>
      </c>
      <c r="H47" s="296" t="s">
        <v>0</v>
      </c>
      <c r="I47" s="46" t="s">
        <v>3</v>
      </c>
      <c r="J47" s="44"/>
      <c r="K47" s="43">
        <v>8</v>
      </c>
      <c r="L47" s="41">
        <f t="shared" si="0"/>
        <v>8</v>
      </c>
      <c r="M47" s="270" t="s">
        <v>33</v>
      </c>
      <c r="N47" s="37">
        <f t="shared" si="1"/>
        <v>5</v>
      </c>
      <c r="O47" s="34">
        <f t="shared" si="2"/>
        <v>40</v>
      </c>
      <c r="P47" s="32">
        <f t="shared" si="5"/>
        <v>467.9</v>
      </c>
      <c r="Q47" s="31">
        <f t="shared" si="3"/>
        <v>570.84</v>
      </c>
      <c r="R47" s="30" t="s">
        <v>265</v>
      </c>
      <c r="S47" s="30" t="str">
        <f t="shared" si="4"/>
        <v>ГП-135157</v>
      </c>
      <c r="T47" s="30">
        <v>467.9</v>
      </c>
      <c r="V47" s="503"/>
    </row>
    <row r="48" spans="1:22" ht="17.100000000000001" customHeight="1" x14ac:dyDescent="0.25">
      <c r="A48" s="54" t="s">
        <v>1103</v>
      </c>
      <c r="B48" s="53" t="s">
        <v>1179</v>
      </c>
      <c r="C48" s="55">
        <v>1000</v>
      </c>
      <c r="D48" s="55">
        <v>30</v>
      </c>
      <c r="E48" s="52">
        <v>57</v>
      </c>
      <c r="F48" s="50" t="s">
        <v>421</v>
      </c>
      <c r="G48" s="392" t="s">
        <v>1694</v>
      </c>
      <c r="H48" s="296" t="s">
        <v>0</v>
      </c>
      <c r="I48" s="46" t="s">
        <v>3</v>
      </c>
      <c r="J48" s="44" t="s">
        <v>3</v>
      </c>
      <c r="K48" s="43">
        <v>8</v>
      </c>
      <c r="L48" s="41">
        <f t="shared" si="0"/>
        <v>8</v>
      </c>
      <c r="M48" s="271" t="s">
        <v>1</v>
      </c>
      <c r="N48" s="37">
        <f t="shared" si="1"/>
        <v>1</v>
      </c>
      <c r="O48" s="34">
        <f t="shared" si="2"/>
        <v>8</v>
      </c>
      <c r="P48" s="32">
        <f t="shared" si="5"/>
        <v>477.6</v>
      </c>
      <c r="Q48" s="31">
        <f t="shared" si="3"/>
        <v>582.66999999999996</v>
      </c>
      <c r="R48" s="30" t="s">
        <v>265</v>
      </c>
      <c r="S48" s="30" t="str">
        <f t="shared" si="4"/>
        <v>ГП-135159</v>
      </c>
      <c r="T48" s="30">
        <v>477.6</v>
      </c>
      <c r="V48" s="503"/>
    </row>
    <row r="49" spans="1:22" ht="17.100000000000001" customHeight="1" x14ac:dyDescent="0.25">
      <c r="A49" s="54" t="s">
        <v>1103</v>
      </c>
      <c r="B49" s="53" t="s">
        <v>1179</v>
      </c>
      <c r="C49" s="55">
        <v>1000</v>
      </c>
      <c r="D49" s="55">
        <v>30</v>
      </c>
      <c r="E49" s="52">
        <v>60</v>
      </c>
      <c r="F49" s="50" t="s">
        <v>422</v>
      </c>
      <c r="G49" s="392" t="s">
        <v>1695</v>
      </c>
      <c r="H49" s="296" t="s">
        <v>0</v>
      </c>
      <c r="I49" s="46" t="s">
        <v>3</v>
      </c>
      <c r="J49" s="44" t="s">
        <v>3</v>
      </c>
      <c r="K49" s="43">
        <v>8</v>
      </c>
      <c r="L49" s="41">
        <f t="shared" si="0"/>
        <v>8</v>
      </c>
      <c r="M49" s="269" t="s">
        <v>34</v>
      </c>
      <c r="N49" s="37">
        <f t="shared" si="1"/>
        <v>2</v>
      </c>
      <c r="O49" s="34">
        <f t="shared" si="2"/>
        <v>16</v>
      </c>
      <c r="P49" s="32">
        <f t="shared" si="5"/>
        <v>479.6</v>
      </c>
      <c r="Q49" s="31">
        <f t="shared" si="3"/>
        <v>585.11</v>
      </c>
      <c r="R49" s="30" t="s">
        <v>265</v>
      </c>
      <c r="S49" s="30" t="str">
        <f t="shared" si="4"/>
        <v>ГП-135165</v>
      </c>
      <c r="T49" s="30">
        <v>479.6</v>
      </c>
      <c r="V49" s="503"/>
    </row>
    <row r="50" spans="1:22" ht="17.100000000000001" customHeight="1" x14ac:dyDescent="0.25">
      <c r="A50" s="54" t="s">
        <v>1103</v>
      </c>
      <c r="B50" s="53" t="s">
        <v>1179</v>
      </c>
      <c r="C50" s="55">
        <v>1000</v>
      </c>
      <c r="D50" s="55">
        <v>30</v>
      </c>
      <c r="E50" s="52">
        <v>64</v>
      </c>
      <c r="F50" s="50" t="s">
        <v>423</v>
      </c>
      <c r="G50" s="392" t="s">
        <v>1696</v>
      </c>
      <c r="H50" s="296" t="s">
        <v>0</v>
      </c>
      <c r="I50" s="46" t="s">
        <v>3</v>
      </c>
      <c r="J50" s="44" t="s">
        <v>3</v>
      </c>
      <c r="K50" s="43">
        <v>7</v>
      </c>
      <c r="L50" s="41">
        <f t="shared" si="0"/>
        <v>7</v>
      </c>
      <c r="M50" s="270" t="s">
        <v>33</v>
      </c>
      <c r="N50" s="37">
        <f t="shared" si="1"/>
        <v>6</v>
      </c>
      <c r="O50" s="34">
        <f t="shared" si="2"/>
        <v>42</v>
      </c>
      <c r="P50" s="32">
        <f t="shared" si="5"/>
        <v>503.8</v>
      </c>
      <c r="Q50" s="31">
        <f t="shared" si="3"/>
        <v>614.64</v>
      </c>
      <c r="R50" s="30" t="s">
        <v>265</v>
      </c>
      <c r="S50" s="30" t="str">
        <f t="shared" si="4"/>
        <v>ГП-135170</v>
      </c>
      <c r="T50" s="30">
        <v>503.8</v>
      </c>
      <c r="V50" s="503"/>
    </row>
    <row r="51" spans="1:22" ht="17.100000000000001" customHeight="1" x14ac:dyDescent="0.25">
      <c r="A51" s="54" t="s">
        <v>1103</v>
      </c>
      <c r="B51" s="53" t="s">
        <v>1179</v>
      </c>
      <c r="C51" s="55">
        <v>1000</v>
      </c>
      <c r="D51" s="55">
        <v>30</v>
      </c>
      <c r="E51" s="52">
        <v>70</v>
      </c>
      <c r="F51" s="50" t="s">
        <v>424</v>
      </c>
      <c r="G51" s="392" t="s">
        <v>1697</v>
      </c>
      <c r="H51" s="296" t="s">
        <v>0</v>
      </c>
      <c r="I51" s="46"/>
      <c r="J51" s="44" t="s">
        <v>3</v>
      </c>
      <c r="K51" s="43">
        <v>7</v>
      </c>
      <c r="L51" s="41">
        <f t="shared" si="0"/>
        <v>7</v>
      </c>
      <c r="M51" s="270" t="s">
        <v>33</v>
      </c>
      <c r="N51" s="37">
        <f t="shared" si="1"/>
        <v>6</v>
      </c>
      <c r="O51" s="34">
        <f t="shared" si="2"/>
        <v>42</v>
      </c>
      <c r="P51" s="32">
        <f t="shared" si="5"/>
        <v>534.20000000000005</v>
      </c>
      <c r="Q51" s="31">
        <f t="shared" si="3"/>
        <v>651.72</v>
      </c>
      <c r="R51" s="30" t="s">
        <v>265</v>
      </c>
      <c r="S51" s="30" t="str">
        <f t="shared" si="4"/>
        <v>ГП-134712</v>
      </c>
      <c r="T51" s="30">
        <v>534.20000000000005</v>
      </c>
      <c r="V51" s="503"/>
    </row>
    <row r="52" spans="1:22" ht="17.100000000000001" customHeight="1" x14ac:dyDescent="0.25">
      <c r="A52" s="54" t="s">
        <v>1103</v>
      </c>
      <c r="B52" s="53" t="s">
        <v>1179</v>
      </c>
      <c r="C52" s="55">
        <v>1000</v>
      </c>
      <c r="D52" s="55">
        <v>30</v>
      </c>
      <c r="E52" s="52">
        <v>76</v>
      </c>
      <c r="F52" s="50" t="s">
        <v>425</v>
      </c>
      <c r="G52" s="392" t="s">
        <v>1698</v>
      </c>
      <c r="H52" s="296" t="s">
        <v>0</v>
      </c>
      <c r="I52" s="46" t="s">
        <v>3</v>
      </c>
      <c r="J52" s="44" t="s">
        <v>3</v>
      </c>
      <c r="K52" s="43">
        <v>6</v>
      </c>
      <c r="L52" s="41">
        <f t="shared" si="0"/>
        <v>6</v>
      </c>
      <c r="M52" s="271" t="s">
        <v>1</v>
      </c>
      <c r="N52" s="37">
        <f t="shared" si="1"/>
        <v>1</v>
      </c>
      <c r="O52" s="34">
        <f t="shared" si="2"/>
        <v>6</v>
      </c>
      <c r="P52" s="32">
        <f t="shared" si="5"/>
        <v>546.6</v>
      </c>
      <c r="Q52" s="31">
        <f t="shared" si="3"/>
        <v>666.85</v>
      </c>
      <c r="R52" s="30" t="s">
        <v>265</v>
      </c>
      <c r="S52" s="30" t="str">
        <f t="shared" si="4"/>
        <v>ГП-135177</v>
      </c>
      <c r="T52" s="30">
        <v>546.6</v>
      </c>
      <c r="V52" s="503"/>
    </row>
    <row r="53" spans="1:22" ht="17.100000000000001" customHeight="1" x14ac:dyDescent="0.25">
      <c r="A53" s="54" t="s">
        <v>1103</v>
      </c>
      <c r="B53" s="53" t="s">
        <v>1179</v>
      </c>
      <c r="C53" s="55">
        <v>1000</v>
      </c>
      <c r="D53" s="55">
        <v>30</v>
      </c>
      <c r="E53" s="52">
        <v>83</v>
      </c>
      <c r="F53" s="50" t="s">
        <v>426</v>
      </c>
      <c r="G53" s="392" t="s">
        <v>1699</v>
      </c>
      <c r="H53" s="296" t="s">
        <v>0</v>
      </c>
      <c r="I53" s="46"/>
      <c r="J53" s="44" t="s">
        <v>3</v>
      </c>
      <c r="K53" s="43">
        <v>6</v>
      </c>
      <c r="L53" s="41">
        <f t="shared" si="0"/>
        <v>6</v>
      </c>
      <c r="M53" s="270" t="s">
        <v>33</v>
      </c>
      <c r="N53" s="37">
        <f t="shared" si="1"/>
        <v>7</v>
      </c>
      <c r="O53" s="34">
        <f t="shared" si="2"/>
        <v>42</v>
      </c>
      <c r="P53" s="32">
        <f t="shared" si="5"/>
        <v>582.20000000000005</v>
      </c>
      <c r="Q53" s="31">
        <f t="shared" si="3"/>
        <v>710.28</v>
      </c>
      <c r="R53" s="30" t="s">
        <v>265</v>
      </c>
      <c r="S53" s="30" t="str">
        <f t="shared" si="4"/>
        <v>ГП-134727</v>
      </c>
      <c r="T53" s="30">
        <v>582.20000000000005</v>
      </c>
      <c r="V53" s="503"/>
    </row>
    <row r="54" spans="1:22" ht="17.100000000000001" customHeight="1" x14ac:dyDescent="0.25">
      <c r="A54" s="54" t="s">
        <v>1103</v>
      </c>
      <c r="B54" s="53" t="s">
        <v>1179</v>
      </c>
      <c r="C54" s="55">
        <v>1000</v>
      </c>
      <c r="D54" s="55">
        <v>30</v>
      </c>
      <c r="E54" s="52">
        <v>89</v>
      </c>
      <c r="F54" s="50" t="s">
        <v>427</v>
      </c>
      <c r="G54" s="392" t="s">
        <v>1700</v>
      </c>
      <c r="H54" s="296" t="s">
        <v>0</v>
      </c>
      <c r="I54" s="46" t="s">
        <v>3</v>
      </c>
      <c r="J54" s="44" t="s">
        <v>3</v>
      </c>
      <c r="K54" s="43">
        <v>6</v>
      </c>
      <c r="L54" s="41">
        <f t="shared" si="0"/>
        <v>6</v>
      </c>
      <c r="M54" s="271" t="s">
        <v>1</v>
      </c>
      <c r="N54" s="37">
        <f t="shared" si="1"/>
        <v>1</v>
      </c>
      <c r="O54" s="34">
        <f t="shared" si="2"/>
        <v>6</v>
      </c>
      <c r="P54" s="32">
        <f t="shared" si="5"/>
        <v>631.70000000000005</v>
      </c>
      <c r="Q54" s="31">
        <f t="shared" si="3"/>
        <v>770.67</v>
      </c>
      <c r="R54" s="30" t="s">
        <v>265</v>
      </c>
      <c r="S54" s="30" t="str">
        <f t="shared" si="4"/>
        <v>ГП-135183</v>
      </c>
      <c r="T54" s="30">
        <v>631.70000000000005</v>
      </c>
      <c r="V54" s="503"/>
    </row>
    <row r="55" spans="1:22" ht="17.100000000000001" customHeight="1" x14ac:dyDescent="0.25">
      <c r="A55" s="54" t="s">
        <v>1103</v>
      </c>
      <c r="B55" s="53" t="s">
        <v>1179</v>
      </c>
      <c r="C55" s="55">
        <v>1000</v>
      </c>
      <c r="D55" s="55">
        <v>30</v>
      </c>
      <c r="E55" s="52">
        <v>102</v>
      </c>
      <c r="F55" s="50" t="s">
        <v>428</v>
      </c>
      <c r="G55" s="392" t="s">
        <v>1701</v>
      </c>
      <c r="H55" s="296" t="s">
        <v>0</v>
      </c>
      <c r="I55" s="46"/>
      <c r="J55" s="44" t="s">
        <v>3</v>
      </c>
      <c r="K55" s="43">
        <v>5</v>
      </c>
      <c r="L55" s="41">
        <f t="shared" si="0"/>
        <v>5</v>
      </c>
      <c r="M55" s="270" t="s">
        <v>33</v>
      </c>
      <c r="N55" s="37">
        <f t="shared" si="1"/>
        <v>8</v>
      </c>
      <c r="O55" s="34">
        <f t="shared" si="2"/>
        <v>40</v>
      </c>
      <c r="P55" s="32">
        <f t="shared" si="5"/>
        <v>756.7</v>
      </c>
      <c r="Q55" s="31">
        <f t="shared" si="3"/>
        <v>923.17</v>
      </c>
      <c r="R55" s="30" t="s">
        <v>265</v>
      </c>
      <c r="S55" s="30" t="str">
        <f t="shared" si="4"/>
        <v>ГП-256980</v>
      </c>
      <c r="T55" s="30">
        <v>756.7</v>
      </c>
      <c r="V55" s="503"/>
    </row>
    <row r="56" spans="1:22" ht="17.100000000000001" customHeight="1" x14ac:dyDescent="0.25">
      <c r="A56" s="54" t="s">
        <v>1103</v>
      </c>
      <c r="B56" s="53" t="s">
        <v>1179</v>
      </c>
      <c r="C56" s="55">
        <v>1000</v>
      </c>
      <c r="D56" s="55">
        <v>30</v>
      </c>
      <c r="E56" s="52">
        <v>108</v>
      </c>
      <c r="F56" s="50" t="s">
        <v>429</v>
      </c>
      <c r="G56" s="392" t="s">
        <v>1702</v>
      </c>
      <c r="H56" s="296" t="s">
        <v>0</v>
      </c>
      <c r="I56" s="46" t="s">
        <v>3</v>
      </c>
      <c r="J56" s="44" t="s">
        <v>3</v>
      </c>
      <c r="K56" s="43">
        <v>5</v>
      </c>
      <c r="L56" s="41">
        <f t="shared" si="0"/>
        <v>5</v>
      </c>
      <c r="M56" s="269" t="s">
        <v>34</v>
      </c>
      <c r="N56" s="37">
        <f t="shared" si="1"/>
        <v>2</v>
      </c>
      <c r="O56" s="34">
        <f t="shared" si="2"/>
        <v>10</v>
      </c>
      <c r="P56" s="32">
        <f t="shared" si="5"/>
        <v>876.5</v>
      </c>
      <c r="Q56" s="31">
        <f t="shared" si="3"/>
        <v>1069.33</v>
      </c>
      <c r="R56" s="30" t="s">
        <v>265</v>
      </c>
      <c r="S56" s="30" t="str">
        <f t="shared" si="4"/>
        <v>ГП-135189</v>
      </c>
      <c r="T56" s="30">
        <v>876.5</v>
      </c>
      <c r="V56" s="503"/>
    </row>
    <row r="57" spans="1:22" ht="17.100000000000001" customHeight="1" x14ac:dyDescent="0.25">
      <c r="A57" s="54" t="s">
        <v>1103</v>
      </c>
      <c r="B57" s="53" t="s">
        <v>1179</v>
      </c>
      <c r="C57" s="55">
        <v>1000</v>
      </c>
      <c r="D57" s="55">
        <v>30</v>
      </c>
      <c r="E57" s="52">
        <v>114</v>
      </c>
      <c r="F57" s="50" t="s">
        <v>430</v>
      </c>
      <c r="G57" s="392" t="s">
        <v>1703</v>
      </c>
      <c r="H57" s="296" t="s">
        <v>0</v>
      </c>
      <c r="I57" s="46" t="s">
        <v>3</v>
      </c>
      <c r="J57" s="44" t="s">
        <v>3</v>
      </c>
      <c r="K57" s="43">
        <v>5</v>
      </c>
      <c r="L57" s="41">
        <f t="shared" si="0"/>
        <v>5</v>
      </c>
      <c r="M57" s="269" t="s">
        <v>34</v>
      </c>
      <c r="N57" s="37">
        <f t="shared" si="1"/>
        <v>2</v>
      </c>
      <c r="O57" s="34">
        <f t="shared" si="2"/>
        <v>10</v>
      </c>
      <c r="P57" s="32">
        <f t="shared" si="5"/>
        <v>905</v>
      </c>
      <c r="Q57" s="31">
        <f t="shared" si="3"/>
        <v>1104.0999999999999</v>
      </c>
      <c r="R57" s="30" t="s">
        <v>265</v>
      </c>
      <c r="S57" s="30" t="str">
        <f t="shared" si="4"/>
        <v>ГП-135195</v>
      </c>
      <c r="T57" s="30">
        <v>905</v>
      </c>
      <c r="V57" s="503"/>
    </row>
    <row r="58" spans="1:22" ht="17.100000000000001" customHeight="1" x14ac:dyDescent="0.25">
      <c r="A58" s="54" t="s">
        <v>1103</v>
      </c>
      <c r="B58" s="53" t="s">
        <v>1179</v>
      </c>
      <c r="C58" s="55">
        <v>1000</v>
      </c>
      <c r="D58" s="55">
        <v>30</v>
      </c>
      <c r="E58" s="52">
        <v>133</v>
      </c>
      <c r="F58" s="50" t="s">
        <v>431</v>
      </c>
      <c r="G58" s="392" t="s">
        <v>1704</v>
      </c>
      <c r="H58" s="296" t="s">
        <v>0</v>
      </c>
      <c r="I58" s="46" t="s">
        <v>3</v>
      </c>
      <c r="J58" s="44" t="s">
        <v>3</v>
      </c>
      <c r="K58" s="43">
        <v>4</v>
      </c>
      <c r="L58" s="41">
        <f t="shared" si="0"/>
        <v>4</v>
      </c>
      <c r="M58" s="269" t="s">
        <v>34</v>
      </c>
      <c r="N58" s="37">
        <f t="shared" si="1"/>
        <v>3</v>
      </c>
      <c r="O58" s="34">
        <f t="shared" si="2"/>
        <v>12</v>
      </c>
      <c r="P58" s="32">
        <f t="shared" si="5"/>
        <v>924.4</v>
      </c>
      <c r="Q58" s="31">
        <f t="shared" si="3"/>
        <v>1127.77</v>
      </c>
      <c r="R58" s="30" t="s">
        <v>265</v>
      </c>
      <c r="S58" s="30" t="str">
        <f t="shared" si="4"/>
        <v>ГП-135201</v>
      </c>
      <c r="T58" s="30">
        <v>924.4</v>
      </c>
      <c r="V58" s="503"/>
    </row>
    <row r="59" spans="1:22" ht="17.100000000000001" customHeight="1" x14ac:dyDescent="0.25">
      <c r="A59" s="54" t="s">
        <v>1103</v>
      </c>
      <c r="B59" s="53" t="s">
        <v>1179</v>
      </c>
      <c r="C59" s="55">
        <v>1000</v>
      </c>
      <c r="D59" s="55">
        <v>30</v>
      </c>
      <c r="E59" s="52">
        <v>159</v>
      </c>
      <c r="F59" s="50" t="s">
        <v>432</v>
      </c>
      <c r="G59" s="392" t="s">
        <v>1705</v>
      </c>
      <c r="H59" s="296" t="s">
        <v>0</v>
      </c>
      <c r="I59" s="46" t="s">
        <v>3</v>
      </c>
      <c r="J59" s="44" t="s">
        <v>3</v>
      </c>
      <c r="K59" s="43">
        <v>4</v>
      </c>
      <c r="L59" s="41">
        <f t="shared" si="0"/>
        <v>4</v>
      </c>
      <c r="M59" s="269" t="s">
        <v>34</v>
      </c>
      <c r="N59" s="37">
        <f t="shared" si="1"/>
        <v>3</v>
      </c>
      <c r="O59" s="34">
        <f t="shared" si="2"/>
        <v>12</v>
      </c>
      <c r="P59" s="32">
        <f t="shared" si="5"/>
        <v>1037.7</v>
      </c>
      <c r="Q59" s="31">
        <f t="shared" si="3"/>
        <v>1265.99</v>
      </c>
      <c r="R59" s="30" t="s">
        <v>265</v>
      </c>
      <c r="S59" s="30" t="str">
        <f t="shared" si="4"/>
        <v>ГП-135207</v>
      </c>
      <c r="T59" s="30">
        <v>1037.7</v>
      </c>
      <c r="V59" s="503"/>
    </row>
    <row r="60" spans="1:22" ht="17.100000000000001" customHeight="1" x14ac:dyDescent="0.25">
      <c r="A60" s="54" t="s">
        <v>1103</v>
      </c>
      <c r="B60" s="53" t="s">
        <v>1179</v>
      </c>
      <c r="C60" s="55">
        <v>1000</v>
      </c>
      <c r="D60" s="55">
        <v>30</v>
      </c>
      <c r="E60" s="52">
        <v>169</v>
      </c>
      <c r="F60" s="50" t="s">
        <v>433</v>
      </c>
      <c r="G60" s="392" t="s">
        <v>1706</v>
      </c>
      <c r="H60" s="296" t="s">
        <v>0</v>
      </c>
      <c r="I60" s="46" t="s">
        <v>3</v>
      </c>
      <c r="J60" s="44"/>
      <c r="K60" s="43">
        <v>4</v>
      </c>
      <c r="L60" s="41">
        <f t="shared" si="0"/>
        <v>4</v>
      </c>
      <c r="M60" s="270" t="s">
        <v>33</v>
      </c>
      <c r="N60" s="37">
        <f t="shared" si="1"/>
        <v>10</v>
      </c>
      <c r="O60" s="34">
        <f t="shared" si="2"/>
        <v>40</v>
      </c>
      <c r="P60" s="32">
        <f t="shared" si="5"/>
        <v>1087.2</v>
      </c>
      <c r="Q60" s="31">
        <f t="shared" si="3"/>
        <v>1326.38</v>
      </c>
      <c r="R60" s="30" t="s">
        <v>265</v>
      </c>
      <c r="S60" s="30" t="str">
        <f t="shared" si="4"/>
        <v>ГП-135213</v>
      </c>
      <c r="T60" s="30">
        <v>1087.2</v>
      </c>
      <c r="V60" s="503"/>
    </row>
    <row r="61" spans="1:22" ht="17.100000000000001" customHeight="1" x14ac:dyDescent="0.25">
      <c r="A61" s="54" t="s">
        <v>1103</v>
      </c>
      <c r="B61" s="53" t="s">
        <v>1179</v>
      </c>
      <c r="C61" s="55">
        <v>1000</v>
      </c>
      <c r="D61" s="55">
        <v>30</v>
      </c>
      <c r="E61" s="52">
        <v>194</v>
      </c>
      <c r="F61" s="50" t="s">
        <v>434</v>
      </c>
      <c r="G61" s="392" t="s">
        <v>1707</v>
      </c>
      <c r="H61" s="296" t="s">
        <v>0</v>
      </c>
      <c r="I61" s="46"/>
      <c r="J61" s="44" t="s">
        <v>3</v>
      </c>
      <c r="K61" s="43">
        <v>3</v>
      </c>
      <c r="L61" s="41">
        <f t="shared" si="0"/>
        <v>3</v>
      </c>
      <c r="M61" s="270" t="s">
        <v>33</v>
      </c>
      <c r="N61" s="37">
        <f t="shared" si="1"/>
        <v>14</v>
      </c>
      <c r="O61" s="34">
        <f t="shared" si="2"/>
        <v>42</v>
      </c>
      <c r="P61" s="32">
        <f t="shared" si="5"/>
        <v>1213.9000000000001</v>
      </c>
      <c r="Q61" s="31">
        <f t="shared" si="3"/>
        <v>1480.96</v>
      </c>
      <c r="R61" s="30" t="s">
        <v>265</v>
      </c>
      <c r="S61" s="30" t="str">
        <f t="shared" si="4"/>
        <v>ГП-134792</v>
      </c>
      <c r="T61" s="30">
        <v>1213.9000000000001</v>
      </c>
      <c r="V61" s="503"/>
    </row>
    <row r="62" spans="1:22" ht="17.100000000000001" customHeight="1" x14ac:dyDescent="0.25">
      <c r="A62" s="54" t="s">
        <v>1103</v>
      </c>
      <c r="B62" s="53" t="s">
        <v>1179</v>
      </c>
      <c r="C62" s="55">
        <v>1000</v>
      </c>
      <c r="D62" s="55">
        <v>30</v>
      </c>
      <c r="E62" s="52">
        <v>205</v>
      </c>
      <c r="F62" s="50" t="s">
        <v>435</v>
      </c>
      <c r="G62" s="392" t="s">
        <v>1708</v>
      </c>
      <c r="H62" s="296" t="s">
        <v>0</v>
      </c>
      <c r="I62" s="46"/>
      <c r="J62" s="44" t="s">
        <v>3</v>
      </c>
      <c r="K62" s="43">
        <v>3</v>
      </c>
      <c r="L62" s="41">
        <f t="shared" si="0"/>
        <v>3</v>
      </c>
      <c r="M62" s="270" t="s">
        <v>33</v>
      </c>
      <c r="N62" s="37">
        <f t="shared" si="1"/>
        <v>14</v>
      </c>
      <c r="O62" s="34">
        <f t="shared" si="2"/>
        <v>42</v>
      </c>
      <c r="P62" s="32">
        <f t="shared" si="5"/>
        <v>1376</v>
      </c>
      <c r="Q62" s="31">
        <f t="shared" si="3"/>
        <v>1678.72</v>
      </c>
      <c r="R62" s="30" t="s">
        <v>265</v>
      </c>
      <c r="S62" s="30" t="str">
        <f t="shared" si="4"/>
        <v>ГП-134800</v>
      </c>
      <c r="T62" s="30">
        <v>1376</v>
      </c>
      <c r="V62" s="503"/>
    </row>
    <row r="63" spans="1:22" ht="17.100000000000001" customHeight="1" x14ac:dyDescent="0.25">
      <c r="A63" s="54" t="s">
        <v>1103</v>
      </c>
      <c r="B63" s="53" t="s">
        <v>1179</v>
      </c>
      <c r="C63" s="55">
        <v>1000</v>
      </c>
      <c r="D63" s="55">
        <v>30</v>
      </c>
      <c r="E63" s="52">
        <v>219</v>
      </c>
      <c r="F63" s="50" t="s">
        <v>436</v>
      </c>
      <c r="G63" s="392" t="s">
        <v>1709</v>
      </c>
      <c r="H63" s="296" t="s">
        <v>0</v>
      </c>
      <c r="I63" s="46" t="s">
        <v>3</v>
      </c>
      <c r="J63" s="44"/>
      <c r="K63" s="43">
        <v>3</v>
      </c>
      <c r="L63" s="41">
        <f t="shared" si="0"/>
        <v>3</v>
      </c>
      <c r="M63" s="269" t="s">
        <v>34</v>
      </c>
      <c r="N63" s="37">
        <f t="shared" si="1"/>
        <v>4</v>
      </c>
      <c r="O63" s="34">
        <f t="shared" si="2"/>
        <v>12</v>
      </c>
      <c r="P63" s="32">
        <f t="shared" si="5"/>
        <v>1381.7</v>
      </c>
      <c r="Q63" s="31">
        <f t="shared" si="3"/>
        <v>1685.67</v>
      </c>
      <c r="R63" s="30" t="s">
        <v>265</v>
      </c>
      <c r="S63" s="30" t="str">
        <f t="shared" si="4"/>
        <v>ГП-135219</v>
      </c>
      <c r="T63" s="30">
        <v>1381.7</v>
      </c>
      <c r="V63" s="503"/>
    </row>
    <row r="64" spans="1:22" ht="17.100000000000001" customHeight="1" x14ac:dyDescent="0.25">
      <c r="A64" s="54" t="s">
        <v>1103</v>
      </c>
      <c r="B64" s="53" t="s">
        <v>1179</v>
      </c>
      <c r="C64" s="55">
        <v>1000</v>
      </c>
      <c r="D64" s="55">
        <v>30</v>
      </c>
      <c r="E64" s="52">
        <v>273</v>
      </c>
      <c r="F64" s="50" t="s">
        <v>437</v>
      </c>
      <c r="G64" s="392" t="s">
        <v>1710</v>
      </c>
      <c r="H64" s="296" t="s">
        <v>0</v>
      </c>
      <c r="I64" s="46" t="s">
        <v>3</v>
      </c>
      <c r="J64" s="44"/>
      <c r="K64" s="43">
        <v>2</v>
      </c>
      <c r="L64" s="41">
        <f t="shared" si="0"/>
        <v>2</v>
      </c>
      <c r="M64" s="269" t="s">
        <v>34</v>
      </c>
      <c r="N64" s="37">
        <f t="shared" si="1"/>
        <v>5</v>
      </c>
      <c r="O64" s="34">
        <f t="shared" si="2"/>
        <v>10</v>
      </c>
      <c r="P64" s="32">
        <f t="shared" si="5"/>
        <v>1901.1</v>
      </c>
      <c r="Q64" s="31">
        <f t="shared" si="3"/>
        <v>2319.34</v>
      </c>
      <c r="R64" s="30" t="s">
        <v>265</v>
      </c>
      <c r="S64" s="30" t="str">
        <f t="shared" si="4"/>
        <v>ГП-135223</v>
      </c>
      <c r="T64" s="30">
        <v>1901.1</v>
      </c>
      <c r="V64" s="503"/>
    </row>
    <row r="65" spans="1:22" ht="17.100000000000001" customHeight="1" x14ac:dyDescent="0.25">
      <c r="A65" s="54" t="s">
        <v>1103</v>
      </c>
      <c r="B65" s="53" t="s">
        <v>1179</v>
      </c>
      <c r="C65" s="55">
        <v>1000</v>
      </c>
      <c r="D65" s="52">
        <v>40</v>
      </c>
      <c r="E65" s="52">
        <v>18</v>
      </c>
      <c r="F65" s="50" t="s">
        <v>438</v>
      </c>
      <c r="G65" s="392" t="s">
        <v>1711</v>
      </c>
      <c r="H65" s="296" t="s">
        <v>0</v>
      </c>
      <c r="I65" s="46" t="s">
        <v>3</v>
      </c>
      <c r="J65" s="44"/>
      <c r="K65" s="43">
        <v>9</v>
      </c>
      <c r="L65" s="41">
        <f t="shared" si="0"/>
        <v>9</v>
      </c>
      <c r="M65" s="270" t="s">
        <v>33</v>
      </c>
      <c r="N65" s="37">
        <f t="shared" si="1"/>
        <v>5</v>
      </c>
      <c r="O65" s="34">
        <f t="shared" si="2"/>
        <v>45</v>
      </c>
      <c r="P65" s="32">
        <f t="shared" si="5"/>
        <v>462.2</v>
      </c>
      <c r="Q65" s="31">
        <f t="shared" si="3"/>
        <v>563.88</v>
      </c>
      <c r="R65" s="30" t="s">
        <v>265</v>
      </c>
      <c r="S65" s="30" t="str">
        <f t="shared" si="4"/>
        <v>ГП-135126</v>
      </c>
      <c r="T65" s="30">
        <v>462.2</v>
      </c>
      <c r="V65" s="503"/>
    </row>
    <row r="66" spans="1:22" ht="17.100000000000001" customHeight="1" x14ac:dyDescent="0.25">
      <c r="A66" s="54" t="s">
        <v>1103</v>
      </c>
      <c r="B66" s="53" t="s">
        <v>1179</v>
      </c>
      <c r="C66" s="55">
        <v>1000</v>
      </c>
      <c r="D66" s="55">
        <v>40</v>
      </c>
      <c r="E66" s="52">
        <v>21</v>
      </c>
      <c r="F66" s="50" t="s">
        <v>439</v>
      </c>
      <c r="G66" s="392" t="s">
        <v>1712</v>
      </c>
      <c r="H66" s="296" t="s">
        <v>0</v>
      </c>
      <c r="I66" s="46" t="s">
        <v>3</v>
      </c>
      <c r="J66" s="44" t="s">
        <v>3</v>
      </c>
      <c r="K66" s="43">
        <v>9</v>
      </c>
      <c r="L66" s="41">
        <f t="shared" si="0"/>
        <v>9</v>
      </c>
      <c r="M66" s="269" t="s">
        <v>34</v>
      </c>
      <c r="N66" s="37">
        <f t="shared" si="1"/>
        <v>2</v>
      </c>
      <c r="O66" s="34">
        <f t="shared" si="2"/>
        <v>18</v>
      </c>
      <c r="P66" s="32">
        <f t="shared" si="5"/>
        <v>479.6</v>
      </c>
      <c r="Q66" s="31">
        <f t="shared" si="3"/>
        <v>585.11</v>
      </c>
      <c r="R66" s="30" t="s">
        <v>265</v>
      </c>
      <c r="S66" s="30" t="str">
        <f t="shared" si="4"/>
        <v>ГП-135129</v>
      </c>
      <c r="T66" s="30">
        <v>479.6</v>
      </c>
      <c r="V66" s="503"/>
    </row>
    <row r="67" spans="1:22" ht="17.100000000000001" customHeight="1" x14ac:dyDescent="0.25">
      <c r="A67" s="54" t="s">
        <v>1103</v>
      </c>
      <c r="B67" s="53" t="s">
        <v>1179</v>
      </c>
      <c r="C67" s="55">
        <v>1000</v>
      </c>
      <c r="D67" s="55">
        <v>40</v>
      </c>
      <c r="E67" s="52">
        <v>25</v>
      </c>
      <c r="F67" s="50" t="s">
        <v>440</v>
      </c>
      <c r="G67" s="392" t="s">
        <v>1713</v>
      </c>
      <c r="H67" s="296" t="s">
        <v>0</v>
      </c>
      <c r="I67" s="46" t="s">
        <v>3</v>
      </c>
      <c r="J67" s="44"/>
      <c r="K67" s="43">
        <v>9</v>
      </c>
      <c r="L67" s="41">
        <f t="shared" si="0"/>
        <v>9</v>
      </c>
      <c r="M67" s="269" t="s">
        <v>34</v>
      </c>
      <c r="N67" s="37">
        <f t="shared" si="1"/>
        <v>2</v>
      </c>
      <c r="O67" s="34">
        <f t="shared" si="2"/>
        <v>18</v>
      </c>
      <c r="P67" s="32">
        <f t="shared" si="5"/>
        <v>552.4</v>
      </c>
      <c r="Q67" s="31">
        <f t="shared" si="3"/>
        <v>673.93</v>
      </c>
      <c r="R67" s="30" t="s">
        <v>265</v>
      </c>
      <c r="S67" s="30" t="str">
        <f t="shared" si="4"/>
        <v>ГП-135132</v>
      </c>
      <c r="T67" s="30">
        <v>552.4</v>
      </c>
      <c r="V67" s="503"/>
    </row>
    <row r="68" spans="1:22" ht="17.100000000000001" customHeight="1" x14ac:dyDescent="0.25">
      <c r="A68" s="54" t="s">
        <v>1103</v>
      </c>
      <c r="B68" s="53" t="s">
        <v>1179</v>
      </c>
      <c r="C68" s="55">
        <v>1000</v>
      </c>
      <c r="D68" s="55">
        <v>40</v>
      </c>
      <c r="E68" s="52">
        <v>28</v>
      </c>
      <c r="F68" s="50" t="s">
        <v>441</v>
      </c>
      <c r="G68" s="392" t="s">
        <v>1714</v>
      </c>
      <c r="H68" s="296" t="s">
        <v>0</v>
      </c>
      <c r="I68" s="46" t="s">
        <v>3</v>
      </c>
      <c r="J68" s="44"/>
      <c r="K68" s="43">
        <v>9</v>
      </c>
      <c r="L68" s="41">
        <f t="shared" si="0"/>
        <v>9</v>
      </c>
      <c r="M68" s="269" t="s">
        <v>34</v>
      </c>
      <c r="N68" s="37">
        <f t="shared" si="1"/>
        <v>2</v>
      </c>
      <c r="O68" s="34">
        <f t="shared" si="2"/>
        <v>18</v>
      </c>
      <c r="P68" s="32">
        <f t="shared" si="5"/>
        <v>570.5</v>
      </c>
      <c r="Q68" s="31">
        <f t="shared" si="3"/>
        <v>696.01</v>
      </c>
      <c r="R68" s="30" t="s">
        <v>265</v>
      </c>
      <c r="S68" s="30" t="str">
        <f t="shared" si="4"/>
        <v>ГП-158138</v>
      </c>
      <c r="T68" s="30">
        <v>570.5</v>
      </c>
      <c r="V68" s="503"/>
    </row>
    <row r="69" spans="1:22" ht="17.100000000000001" customHeight="1" x14ac:dyDescent="0.25">
      <c r="A69" s="54" t="s">
        <v>1103</v>
      </c>
      <c r="B69" s="53" t="s">
        <v>1179</v>
      </c>
      <c r="C69" s="55">
        <v>1000</v>
      </c>
      <c r="D69" s="55">
        <v>40</v>
      </c>
      <c r="E69" s="52">
        <v>32</v>
      </c>
      <c r="F69" s="50" t="s">
        <v>442</v>
      </c>
      <c r="G69" s="392" t="s">
        <v>1715</v>
      </c>
      <c r="H69" s="296" t="s">
        <v>0</v>
      </c>
      <c r="I69" s="46" t="s">
        <v>3</v>
      </c>
      <c r="J69" s="44"/>
      <c r="K69" s="43">
        <v>8</v>
      </c>
      <c r="L69" s="41">
        <f t="shared" si="0"/>
        <v>8</v>
      </c>
      <c r="M69" s="269" t="s">
        <v>34</v>
      </c>
      <c r="N69" s="37">
        <f t="shared" si="1"/>
        <v>2</v>
      </c>
      <c r="O69" s="34">
        <f t="shared" si="2"/>
        <v>16</v>
      </c>
      <c r="P69" s="32">
        <f t="shared" si="5"/>
        <v>600.6</v>
      </c>
      <c r="Q69" s="31">
        <f t="shared" si="3"/>
        <v>732.73</v>
      </c>
      <c r="R69" s="30" t="s">
        <v>265</v>
      </c>
      <c r="S69" s="30" t="str">
        <f t="shared" si="4"/>
        <v>ГП-135138</v>
      </c>
      <c r="T69" s="30">
        <v>600.6</v>
      </c>
      <c r="V69" s="503"/>
    </row>
    <row r="70" spans="1:22" ht="17.100000000000001" customHeight="1" x14ac:dyDescent="0.25">
      <c r="A70" s="54" t="s">
        <v>1103</v>
      </c>
      <c r="B70" s="53" t="s">
        <v>1179</v>
      </c>
      <c r="C70" s="55">
        <v>1000</v>
      </c>
      <c r="D70" s="55">
        <v>40</v>
      </c>
      <c r="E70" s="52">
        <v>35</v>
      </c>
      <c r="F70" s="50" t="s">
        <v>443</v>
      </c>
      <c r="G70" s="392" t="s">
        <v>1716</v>
      </c>
      <c r="H70" s="296" t="s">
        <v>0</v>
      </c>
      <c r="I70" s="46" t="s">
        <v>3</v>
      </c>
      <c r="J70" s="44" t="s">
        <v>3</v>
      </c>
      <c r="K70" s="43">
        <v>8</v>
      </c>
      <c r="L70" s="41">
        <f t="shared" si="0"/>
        <v>8</v>
      </c>
      <c r="M70" s="269" t="s">
        <v>34</v>
      </c>
      <c r="N70" s="37">
        <f t="shared" si="1"/>
        <v>2</v>
      </c>
      <c r="O70" s="34">
        <f t="shared" si="2"/>
        <v>16</v>
      </c>
      <c r="P70" s="32">
        <f t="shared" si="5"/>
        <v>603.20000000000005</v>
      </c>
      <c r="Q70" s="31">
        <f t="shared" si="3"/>
        <v>735.9</v>
      </c>
      <c r="R70" s="30" t="s">
        <v>265</v>
      </c>
      <c r="S70" s="30" t="str">
        <f t="shared" si="4"/>
        <v>ГП-135142</v>
      </c>
      <c r="T70" s="30">
        <v>603.20000000000005</v>
      </c>
      <c r="V70" s="503"/>
    </row>
    <row r="71" spans="1:22" ht="17.100000000000001" customHeight="1" x14ac:dyDescent="0.25">
      <c r="A71" s="54" t="s">
        <v>1103</v>
      </c>
      <c r="B71" s="53" t="s">
        <v>1179</v>
      </c>
      <c r="C71" s="55">
        <v>1000</v>
      </c>
      <c r="D71" s="55">
        <v>40</v>
      </c>
      <c r="E71" s="52">
        <v>38</v>
      </c>
      <c r="F71" s="50" t="s">
        <v>444</v>
      </c>
      <c r="G71" s="392" t="s">
        <v>1717</v>
      </c>
      <c r="H71" s="296" t="s">
        <v>0</v>
      </c>
      <c r="I71" s="46" t="s">
        <v>3</v>
      </c>
      <c r="J71" s="44"/>
      <c r="K71" s="43">
        <v>8</v>
      </c>
      <c r="L71" s="41">
        <f t="shared" si="0"/>
        <v>8</v>
      </c>
      <c r="M71" s="270" t="s">
        <v>33</v>
      </c>
      <c r="N71" s="37">
        <f t="shared" si="1"/>
        <v>5</v>
      </c>
      <c r="O71" s="34">
        <f t="shared" si="2"/>
        <v>40</v>
      </c>
      <c r="P71" s="32">
        <f t="shared" si="5"/>
        <v>611.6</v>
      </c>
      <c r="Q71" s="31">
        <f t="shared" si="3"/>
        <v>746.15</v>
      </c>
      <c r="R71" s="30" t="s">
        <v>265</v>
      </c>
      <c r="S71" s="30" t="str">
        <f t="shared" si="4"/>
        <v>ГП-135146</v>
      </c>
      <c r="T71" s="30">
        <v>611.6</v>
      </c>
      <c r="V71" s="503"/>
    </row>
    <row r="72" spans="1:22" ht="17.100000000000001" customHeight="1" x14ac:dyDescent="0.25">
      <c r="A72" s="54" t="s">
        <v>1103</v>
      </c>
      <c r="B72" s="53" t="s">
        <v>1179</v>
      </c>
      <c r="C72" s="55">
        <v>1000</v>
      </c>
      <c r="D72" s="55">
        <v>40</v>
      </c>
      <c r="E72" s="52">
        <v>42</v>
      </c>
      <c r="F72" s="50" t="s">
        <v>445</v>
      </c>
      <c r="G72" s="392" t="s">
        <v>1718</v>
      </c>
      <c r="H72" s="296" t="s">
        <v>0</v>
      </c>
      <c r="I72" s="46" t="s">
        <v>3</v>
      </c>
      <c r="J72" s="44" t="s">
        <v>3</v>
      </c>
      <c r="K72" s="43">
        <v>7</v>
      </c>
      <c r="L72" s="41">
        <f t="shared" si="0"/>
        <v>7</v>
      </c>
      <c r="M72" s="269" t="s">
        <v>34</v>
      </c>
      <c r="N72" s="37">
        <f t="shared" si="1"/>
        <v>2</v>
      </c>
      <c r="O72" s="34">
        <f t="shared" si="2"/>
        <v>14</v>
      </c>
      <c r="P72" s="32">
        <f t="shared" si="5"/>
        <v>617.70000000000005</v>
      </c>
      <c r="Q72" s="31">
        <f t="shared" si="3"/>
        <v>753.59</v>
      </c>
      <c r="R72" s="30" t="s">
        <v>265</v>
      </c>
      <c r="S72" s="30" t="str">
        <f t="shared" si="4"/>
        <v>ГП-135150</v>
      </c>
      <c r="T72" s="30">
        <v>617.70000000000005</v>
      </c>
      <c r="V72" s="503"/>
    </row>
    <row r="73" spans="1:22" ht="17.100000000000001" customHeight="1" x14ac:dyDescent="0.25">
      <c r="A73" s="54" t="s">
        <v>1103</v>
      </c>
      <c r="B73" s="53" t="s">
        <v>1179</v>
      </c>
      <c r="C73" s="55">
        <v>1000</v>
      </c>
      <c r="D73" s="55">
        <v>40</v>
      </c>
      <c r="E73" s="52">
        <v>45</v>
      </c>
      <c r="F73" s="50" t="s">
        <v>446</v>
      </c>
      <c r="G73" s="392" t="s">
        <v>1719</v>
      </c>
      <c r="H73" s="296" t="s">
        <v>0</v>
      </c>
      <c r="I73" s="46" t="s">
        <v>3</v>
      </c>
      <c r="J73" s="44" t="s">
        <v>3</v>
      </c>
      <c r="K73" s="43">
        <v>7</v>
      </c>
      <c r="L73" s="41">
        <f t="shared" si="0"/>
        <v>7</v>
      </c>
      <c r="M73" s="270" t="s">
        <v>33</v>
      </c>
      <c r="N73" s="37">
        <f t="shared" si="1"/>
        <v>6</v>
      </c>
      <c r="O73" s="34">
        <f t="shared" si="2"/>
        <v>42</v>
      </c>
      <c r="P73" s="32">
        <f t="shared" si="5"/>
        <v>630</v>
      </c>
      <c r="Q73" s="31">
        <f t="shared" si="3"/>
        <v>768.6</v>
      </c>
      <c r="R73" s="30" t="s">
        <v>265</v>
      </c>
      <c r="S73" s="30" t="str">
        <f t="shared" si="4"/>
        <v>ГП-135153</v>
      </c>
      <c r="T73" s="30">
        <v>630</v>
      </c>
      <c r="V73" s="503"/>
    </row>
    <row r="74" spans="1:22" ht="17.100000000000001" customHeight="1" x14ac:dyDescent="0.25">
      <c r="A74" s="54" t="s">
        <v>1103</v>
      </c>
      <c r="B74" s="53" t="s">
        <v>1179</v>
      </c>
      <c r="C74" s="55">
        <v>1000</v>
      </c>
      <c r="D74" s="55">
        <v>40</v>
      </c>
      <c r="E74" s="52">
        <v>48</v>
      </c>
      <c r="F74" s="50" t="s">
        <v>447</v>
      </c>
      <c r="G74" s="392" t="s">
        <v>1720</v>
      </c>
      <c r="H74" s="296" t="s">
        <v>0</v>
      </c>
      <c r="I74" s="46" t="s">
        <v>3</v>
      </c>
      <c r="J74" s="44" t="s">
        <v>3</v>
      </c>
      <c r="K74" s="43">
        <v>7</v>
      </c>
      <c r="L74" s="41">
        <f t="shared" si="0"/>
        <v>7</v>
      </c>
      <c r="M74" s="269" t="s">
        <v>34</v>
      </c>
      <c r="N74" s="37">
        <f t="shared" si="1"/>
        <v>2</v>
      </c>
      <c r="O74" s="34">
        <f t="shared" si="2"/>
        <v>14</v>
      </c>
      <c r="P74" s="32">
        <f t="shared" si="5"/>
        <v>643.4</v>
      </c>
      <c r="Q74" s="31">
        <f t="shared" si="3"/>
        <v>784.95</v>
      </c>
      <c r="R74" s="30" t="s">
        <v>265</v>
      </c>
      <c r="S74" s="30" t="str">
        <f t="shared" si="4"/>
        <v>ГП-135155</v>
      </c>
      <c r="T74" s="30">
        <v>643.4</v>
      </c>
      <c r="V74" s="503"/>
    </row>
    <row r="75" spans="1:22" ht="17.100000000000001" customHeight="1" x14ac:dyDescent="0.25">
      <c r="A75" s="54" t="s">
        <v>1103</v>
      </c>
      <c r="B75" s="53" t="s">
        <v>1179</v>
      </c>
      <c r="C75" s="55">
        <v>1000</v>
      </c>
      <c r="D75" s="55">
        <v>40</v>
      </c>
      <c r="E75" s="52">
        <v>54</v>
      </c>
      <c r="F75" s="50" t="s">
        <v>448</v>
      </c>
      <c r="G75" s="392" t="s">
        <v>1721</v>
      </c>
      <c r="H75" s="296" t="s">
        <v>0</v>
      </c>
      <c r="I75" s="46" t="s">
        <v>3</v>
      </c>
      <c r="J75" s="44"/>
      <c r="K75" s="43">
        <v>7</v>
      </c>
      <c r="L75" s="41">
        <f t="shared" si="0"/>
        <v>7</v>
      </c>
      <c r="M75" s="270" t="s">
        <v>33</v>
      </c>
      <c r="N75" s="37">
        <f t="shared" si="1"/>
        <v>6</v>
      </c>
      <c r="O75" s="34">
        <f t="shared" si="2"/>
        <v>42</v>
      </c>
      <c r="P75" s="32">
        <f t="shared" si="5"/>
        <v>660.9</v>
      </c>
      <c r="Q75" s="31">
        <f t="shared" si="3"/>
        <v>806.3</v>
      </c>
      <c r="R75" s="30" t="s">
        <v>265</v>
      </c>
      <c r="S75" s="30" t="str">
        <f t="shared" si="4"/>
        <v>ГП-165825</v>
      </c>
      <c r="T75" s="30">
        <v>660.9</v>
      </c>
      <c r="V75" s="503"/>
    </row>
    <row r="76" spans="1:22" ht="17.100000000000001" customHeight="1" x14ac:dyDescent="0.25">
      <c r="A76" s="54" t="s">
        <v>1103</v>
      </c>
      <c r="B76" s="53" t="s">
        <v>1179</v>
      </c>
      <c r="C76" s="55">
        <v>1000</v>
      </c>
      <c r="D76" s="55">
        <v>40</v>
      </c>
      <c r="E76" s="52">
        <v>57</v>
      </c>
      <c r="F76" s="50" t="s">
        <v>449</v>
      </c>
      <c r="G76" s="392" t="s">
        <v>1722</v>
      </c>
      <c r="H76" s="296" t="s">
        <v>0</v>
      </c>
      <c r="I76" s="46" t="s">
        <v>3</v>
      </c>
      <c r="J76" s="44" t="s">
        <v>3</v>
      </c>
      <c r="K76" s="43">
        <v>7</v>
      </c>
      <c r="L76" s="41">
        <f t="shared" si="0"/>
        <v>7</v>
      </c>
      <c r="M76" s="271" t="s">
        <v>1</v>
      </c>
      <c r="N76" s="37">
        <f t="shared" si="1"/>
        <v>1</v>
      </c>
      <c r="O76" s="34">
        <f t="shared" si="2"/>
        <v>7</v>
      </c>
      <c r="P76" s="32">
        <f t="shared" si="5"/>
        <v>689.7</v>
      </c>
      <c r="Q76" s="31">
        <f t="shared" si="3"/>
        <v>841.43</v>
      </c>
      <c r="R76" s="30" t="s">
        <v>265</v>
      </c>
      <c r="S76" s="30" t="str">
        <f t="shared" si="4"/>
        <v>ГП-135160</v>
      </c>
      <c r="T76" s="30">
        <v>689.7</v>
      </c>
      <c r="V76" s="503"/>
    </row>
    <row r="77" spans="1:22" ht="17.100000000000001" customHeight="1" x14ac:dyDescent="0.25">
      <c r="A77" s="54" t="s">
        <v>1103</v>
      </c>
      <c r="B77" s="53" t="s">
        <v>1179</v>
      </c>
      <c r="C77" s="55">
        <v>1000</v>
      </c>
      <c r="D77" s="55">
        <v>40</v>
      </c>
      <c r="E77" s="52">
        <v>60</v>
      </c>
      <c r="F77" s="50" t="s">
        <v>450</v>
      </c>
      <c r="G77" s="392" t="s">
        <v>1723</v>
      </c>
      <c r="H77" s="296" t="s">
        <v>0</v>
      </c>
      <c r="I77" s="46" t="s">
        <v>3</v>
      </c>
      <c r="J77" s="44" t="s">
        <v>3</v>
      </c>
      <c r="K77" s="43">
        <v>7</v>
      </c>
      <c r="L77" s="41">
        <f t="shared" si="0"/>
        <v>7</v>
      </c>
      <c r="M77" s="270" t="s">
        <v>33</v>
      </c>
      <c r="N77" s="37">
        <f t="shared" si="1"/>
        <v>6</v>
      </c>
      <c r="O77" s="34">
        <f t="shared" si="2"/>
        <v>42</v>
      </c>
      <c r="P77" s="32">
        <f t="shared" si="5"/>
        <v>712.4</v>
      </c>
      <c r="Q77" s="31">
        <f t="shared" si="3"/>
        <v>869.13</v>
      </c>
      <c r="R77" s="30" t="s">
        <v>265</v>
      </c>
      <c r="S77" s="30" t="str">
        <f t="shared" si="4"/>
        <v>ГП-135166</v>
      </c>
      <c r="T77" s="30">
        <v>712.4</v>
      </c>
      <c r="V77" s="503"/>
    </row>
    <row r="78" spans="1:22" ht="17.100000000000001" customHeight="1" x14ac:dyDescent="0.25">
      <c r="A78" s="54" t="s">
        <v>1103</v>
      </c>
      <c r="B78" s="53" t="s">
        <v>1179</v>
      </c>
      <c r="C78" s="55">
        <v>1000</v>
      </c>
      <c r="D78" s="55">
        <v>40</v>
      </c>
      <c r="E78" s="52">
        <v>64</v>
      </c>
      <c r="F78" s="50" t="s">
        <v>451</v>
      </c>
      <c r="G78" s="392" t="s">
        <v>1724</v>
      </c>
      <c r="H78" s="296" t="s">
        <v>0</v>
      </c>
      <c r="I78" s="46" t="s">
        <v>3</v>
      </c>
      <c r="J78" s="44" t="s">
        <v>3</v>
      </c>
      <c r="K78" s="43">
        <v>7</v>
      </c>
      <c r="L78" s="41">
        <f t="shared" si="0"/>
        <v>7</v>
      </c>
      <c r="M78" s="270" t="s">
        <v>33</v>
      </c>
      <c r="N78" s="37">
        <f t="shared" si="1"/>
        <v>6</v>
      </c>
      <c r="O78" s="34">
        <f t="shared" si="2"/>
        <v>42</v>
      </c>
      <c r="P78" s="32">
        <f t="shared" si="5"/>
        <v>738.6</v>
      </c>
      <c r="Q78" s="31">
        <f t="shared" si="3"/>
        <v>901.09</v>
      </c>
      <c r="R78" s="30" t="s">
        <v>265</v>
      </c>
      <c r="S78" s="30" t="str">
        <f t="shared" si="4"/>
        <v>ГП-135171</v>
      </c>
      <c r="T78" s="30">
        <v>738.6</v>
      </c>
      <c r="V78" s="503"/>
    </row>
    <row r="79" spans="1:22" ht="17.100000000000001" customHeight="1" x14ac:dyDescent="0.25">
      <c r="A79" s="54" t="s">
        <v>1103</v>
      </c>
      <c r="B79" s="53" t="s">
        <v>1179</v>
      </c>
      <c r="C79" s="55">
        <v>1000</v>
      </c>
      <c r="D79" s="55">
        <v>40</v>
      </c>
      <c r="E79" s="52">
        <v>70</v>
      </c>
      <c r="F79" s="50" t="s">
        <v>452</v>
      </c>
      <c r="G79" s="392" t="s">
        <v>1725</v>
      </c>
      <c r="H79" s="296" t="s">
        <v>0</v>
      </c>
      <c r="I79" s="46" t="s">
        <v>3</v>
      </c>
      <c r="J79" s="44" t="s">
        <v>3</v>
      </c>
      <c r="K79" s="43">
        <v>6</v>
      </c>
      <c r="L79" s="41">
        <f t="shared" si="0"/>
        <v>6</v>
      </c>
      <c r="M79" s="270" t="s">
        <v>33</v>
      </c>
      <c r="N79" s="37">
        <f t="shared" si="1"/>
        <v>7</v>
      </c>
      <c r="O79" s="34">
        <f t="shared" si="2"/>
        <v>42</v>
      </c>
      <c r="P79" s="32">
        <f t="shared" si="5"/>
        <v>832.3</v>
      </c>
      <c r="Q79" s="31">
        <f t="shared" si="3"/>
        <v>1015.41</v>
      </c>
      <c r="R79" s="30" t="s">
        <v>265</v>
      </c>
      <c r="S79" s="30" t="str">
        <f t="shared" si="4"/>
        <v>ГП-135172</v>
      </c>
      <c r="T79" s="30">
        <v>832.3</v>
      </c>
      <c r="V79" s="503"/>
    </row>
    <row r="80" spans="1:22" ht="17.100000000000001" customHeight="1" x14ac:dyDescent="0.25">
      <c r="A80" s="54" t="s">
        <v>1103</v>
      </c>
      <c r="B80" s="53" t="s">
        <v>1179</v>
      </c>
      <c r="C80" s="55">
        <v>1000</v>
      </c>
      <c r="D80" s="55">
        <v>40</v>
      </c>
      <c r="E80" s="52">
        <v>76</v>
      </c>
      <c r="F80" s="50" t="s">
        <v>453</v>
      </c>
      <c r="G80" s="392" t="s">
        <v>1726</v>
      </c>
      <c r="H80" s="296" t="s">
        <v>0</v>
      </c>
      <c r="I80" s="46" t="s">
        <v>3</v>
      </c>
      <c r="J80" s="44" t="s">
        <v>3</v>
      </c>
      <c r="K80" s="43">
        <v>6</v>
      </c>
      <c r="L80" s="41">
        <f t="shared" si="0"/>
        <v>6</v>
      </c>
      <c r="M80" s="269" t="s">
        <v>34</v>
      </c>
      <c r="N80" s="37">
        <f t="shared" si="1"/>
        <v>2</v>
      </c>
      <c r="O80" s="34">
        <f t="shared" si="2"/>
        <v>12</v>
      </c>
      <c r="P80" s="32">
        <f t="shared" si="5"/>
        <v>844.7</v>
      </c>
      <c r="Q80" s="31">
        <f t="shared" si="3"/>
        <v>1030.53</v>
      </c>
      <c r="R80" s="30" t="s">
        <v>265</v>
      </c>
      <c r="S80" s="30" t="str">
        <f t="shared" si="4"/>
        <v>ГП-135178</v>
      </c>
      <c r="T80" s="30">
        <v>844.7</v>
      </c>
      <c r="V80" s="503"/>
    </row>
    <row r="81" spans="1:22" ht="17.100000000000001" customHeight="1" x14ac:dyDescent="0.25">
      <c r="A81" s="54" t="s">
        <v>1103</v>
      </c>
      <c r="B81" s="53" t="s">
        <v>1179</v>
      </c>
      <c r="C81" s="55">
        <v>1000</v>
      </c>
      <c r="D81" s="55">
        <v>40</v>
      </c>
      <c r="E81" s="52">
        <v>83</v>
      </c>
      <c r="F81" s="50" t="s">
        <v>454</v>
      </c>
      <c r="G81" s="392" t="s">
        <v>1727</v>
      </c>
      <c r="H81" s="296" t="s">
        <v>0</v>
      </c>
      <c r="I81" s="46"/>
      <c r="J81" s="44" t="s">
        <v>3</v>
      </c>
      <c r="K81" s="43">
        <v>5</v>
      </c>
      <c r="L81" s="41">
        <f t="shared" ref="L81:L144" si="6">K81</f>
        <v>5</v>
      </c>
      <c r="M81" s="270" t="s">
        <v>33</v>
      </c>
      <c r="N81" s="37">
        <f t="shared" ref="N81:N144" si="7">IF(M81="A",1,IF(M81="B", ROUNDUP(10/L81,0),ROUNDUP(40/L81,0)))</f>
        <v>8</v>
      </c>
      <c r="O81" s="34">
        <f t="shared" ref="O81:O144" si="8">N81*L81</f>
        <v>40</v>
      </c>
      <c r="P81" s="32">
        <f t="shared" si="5"/>
        <v>871.9</v>
      </c>
      <c r="Q81" s="31">
        <f t="shared" ref="Q81:Q144" si="9">ROUND(P81*1.22,2)</f>
        <v>1063.72</v>
      </c>
      <c r="R81" s="30" t="s">
        <v>265</v>
      </c>
      <c r="S81" s="30" t="str">
        <f t="shared" ref="S81:S144" si="10">TEXT(F81,0)</f>
        <v>ГП-134728</v>
      </c>
      <c r="T81" s="30">
        <v>871.9</v>
      </c>
      <c r="V81" s="503"/>
    </row>
    <row r="82" spans="1:22" ht="17.100000000000001" customHeight="1" x14ac:dyDescent="0.25">
      <c r="A82" s="54" t="s">
        <v>1103</v>
      </c>
      <c r="B82" s="53" t="s">
        <v>1179</v>
      </c>
      <c r="C82" s="55">
        <v>1000</v>
      </c>
      <c r="D82" s="55">
        <v>40</v>
      </c>
      <c r="E82" s="52">
        <v>89</v>
      </c>
      <c r="F82" s="50" t="s">
        <v>455</v>
      </c>
      <c r="G82" s="392" t="s">
        <v>1728</v>
      </c>
      <c r="H82" s="296" t="s">
        <v>0</v>
      </c>
      <c r="I82" s="46" t="s">
        <v>3</v>
      </c>
      <c r="J82" s="44" t="s">
        <v>3</v>
      </c>
      <c r="K82" s="43">
        <v>5</v>
      </c>
      <c r="L82" s="41">
        <f t="shared" si="6"/>
        <v>5</v>
      </c>
      <c r="M82" s="271" t="s">
        <v>1</v>
      </c>
      <c r="N82" s="37">
        <f t="shared" si="7"/>
        <v>1</v>
      </c>
      <c r="O82" s="34">
        <f t="shared" si="8"/>
        <v>5</v>
      </c>
      <c r="P82" s="32">
        <f t="shared" ref="P82:P145" si="11">ROUND(T82*(1-$Q$12),2)</f>
        <v>918.4</v>
      </c>
      <c r="Q82" s="31">
        <f t="shared" si="9"/>
        <v>1120.45</v>
      </c>
      <c r="R82" s="30" t="s">
        <v>265</v>
      </c>
      <c r="S82" s="30" t="str">
        <f t="shared" si="10"/>
        <v>ГП-135184</v>
      </c>
      <c r="T82" s="30">
        <v>918.4</v>
      </c>
      <c r="V82" s="503"/>
    </row>
    <row r="83" spans="1:22" ht="17.100000000000001" customHeight="1" x14ac:dyDescent="0.25">
      <c r="A83" s="54" t="s">
        <v>1103</v>
      </c>
      <c r="B83" s="53" t="s">
        <v>1179</v>
      </c>
      <c r="C83" s="55">
        <v>1000</v>
      </c>
      <c r="D83" s="55">
        <v>40</v>
      </c>
      <c r="E83" s="52">
        <v>102</v>
      </c>
      <c r="F83" s="50" t="s">
        <v>456</v>
      </c>
      <c r="G83" s="392" t="s">
        <v>1729</v>
      </c>
      <c r="H83" s="296" t="s">
        <v>0</v>
      </c>
      <c r="I83" s="46"/>
      <c r="J83" s="44" t="s">
        <v>3</v>
      </c>
      <c r="K83" s="43">
        <v>5</v>
      </c>
      <c r="L83" s="41">
        <f t="shared" si="6"/>
        <v>5</v>
      </c>
      <c r="M83" s="270" t="s">
        <v>33</v>
      </c>
      <c r="N83" s="37">
        <f t="shared" si="7"/>
        <v>8</v>
      </c>
      <c r="O83" s="34">
        <f t="shared" si="8"/>
        <v>40</v>
      </c>
      <c r="P83" s="32">
        <f t="shared" si="11"/>
        <v>945.6</v>
      </c>
      <c r="Q83" s="31">
        <f t="shared" si="9"/>
        <v>1153.6300000000001</v>
      </c>
      <c r="R83" s="30" t="s">
        <v>265</v>
      </c>
      <c r="S83" s="30" t="str">
        <f t="shared" si="10"/>
        <v>ГП-134744</v>
      </c>
      <c r="T83" s="30">
        <v>945.6</v>
      </c>
      <c r="V83" s="503"/>
    </row>
    <row r="84" spans="1:22" ht="17.100000000000001" customHeight="1" x14ac:dyDescent="0.25">
      <c r="A84" s="54" t="s">
        <v>1103</v>
      </c>
      <c r="B84" s="53" t="s">
        <v>1179</v>
      </c>
      <c r="C84" s="55">
        <v>1000</v>
      </c>
      <c r="D84" s="55">
        <v>40</v>
      </c>
      <c r="E84" s="52">
        <v>108</v>
      </c>
      <c r="F84" s="50" t="s">
        <v>457</v>
      </c>
      <c r="G84" s="392" t="s">
        <v>1730</v>
      </c>
      <c r="H84" s="296" t="s">
        <v>0</v>
      </c>
      <c r="I84" s="46" t="s">
        <v>3</v>
      </c>
      <c r="J84" s="44" t="s">
        <v>3</v>
      </c>
      <c r="K84" s="43">
        <v>5</v>
      </c>
      <c r="L84" s="41">
        <f t="shared" si="6"/>
        <v>5</v>
      </c>
      <c r="M84" s="269" t="s">
        <v>34</v>
      </c>
      <c r="N84" s="37">
        <f t="shared" si="7"/>
        <v>2</v>
      </c>
      <c r="O84" s="34">
        <f t="shared" si="8"/>
        <v>10</v>
      </c>
      <c r="P84" s="32">
        <f t="shared" si="11"/>
        <v>961</v>
      </c>
      <c r="Q84" s="31">
        <f t="shared" si="9"/>
        <v>1172.42</v>
      </c>
      <c r="R84" s="30" t="s">
        <v>265</v>
      </c>
      <c r="S84" s="30" t="str">
        <f t="shared" si="10"/>
        <v>ГП-135190</v>
      </c>
      <c r="T84" s="30">
        <v>961</v>
      </c>
      <c r="V84" s="503"/>
    </row>
    <row r="85" spans="1:22" ht="17.100000000000001" customHeight="1" x14ac:dyDescent="0.25">
      <c r="A85" s="54" t="s">
        <v>1103</v>
      </c>
      <c r="B85" s="53" t="s">
        <v>1179</v>
      </c>
      <c r="C85" s="55">
        <v>1000</v>
      </c>
      <c r="D85" s="55">
        <v>40</v>
      </c>
      <c r="E85" s="52">
        <v>114</v>
      </c>
      <c r="F85" s="50" t="s">
        <v>458</v>
      </c>
      <c r="G85" s="392" t="s">
        <v>1731</v>
      </c>
      <c r="H85" s="296" t="s">
        <v>0</v>
      </c>
      <c r="I85" s="46" t="s">
        <v>3</v>
      </c>
      <c r="J85" s="44" t="s">
        <v>3</v>
      </c>
      <c r="K85" s="43">
        <v>4</v>
      </c>
      <c r="L85" s="41">
        <f t="shared" si="6"/>
        <v>4</v>
      </c>
      <c r="M85" s="270" t="s">
        <v>33</v>
      </c>
      <c r="N85" s="37">
        <f t="shared" si="7"/>
        <v>10</v>
      </c>
      <c r="O85" s="34">
        <f t="shared" si="8"/>
        <v>40</v>
      </c>
      <c r="P85" s="32">
        <f t="shared" si="11"/>
        <v>995.1</v>
      </c>
      <c r="Q85" s="31">
        <f t="shared" si="9"/>
        <v>1214.02</v>
      </c>
      <c r="R85" s="30" t="s">
        <v>265</v>
      </c>
      <c r="S85" s="30" t="str">
        <f t="shared" si="10"/>
        <v>ГП-135196</v>
      </c>
      <c r="T85" s="30">
        <v>995.1</v>
      </c>
      <c r="V85" s="503"/>
    </row>
    <row r="86" spans="1:22" ht="17.100000000000001" customHeight="1" x14ac:dyDescent="0.25">
      <c r="A86" s="54" t="s">
        <v>1103</v>
      </c>
      <c r="B86" s="53" t="s">
        <v>1179</v>
      </c>
      <c r="C86" s="55">
        <v>1000</v>
      </c>
      <c r="D86" s="55">
        <v>40</v>
      </c>
      <c r="E86" s="52">
        <v>133</v>
      </c>
      <c r="F86" s="50" t="s">
        <v>459</v>
      </c>
      <c r="G86" s="392" t="s">
        <v>1732</v>
      </c>
      <c r="H86" s="296" t="s">
        <v>0</v>
      </c>
      <c r="I86" s="46" t="s">
        <v>3</v>
      </c>
      <c r="J86" s="44" t="s">
        <v>3</v>
      </c>
      <c r="K86" s="43">
        <v>4</v>
      </c>
      <c r="L86" s="41">
        <f t="shared" si="6"/>
        <v>4</v>
      </c>
      <c r="M86" s="269" t="s">
        <v>34</v>
      </c>
      <c r="N86" s="37">
        <f t="shared" si="7"/>
        <v>3</v>
      </c>
      <c r="O86" s="34">
        <f t="shared" si="8"/>
        <v>12</v>
      </c>
      <c r="P86" s="32">
        <f t="shared" si="11"/>
        <v>1078.8</v>
      </c>
      <c r="Q86" s="31">
        <f t="shared" si="9"/>
        <v>1316.14</v>
      </c>
      <c r="R86" s="30" t="s">
        <v>265</v>
      </c>
      <c r="S86" s="30" t="str">
        <f t="shared" si="10"/>
        <v>ГП-135202</v>
      </c>
      <c r="T86" s="30">
        <v>1078.8</v>
      </c>
      <c r="V86" s="503"/>
    </row>
    <row r="87" spans="1:22" ht="17.100000000000001" customHeight="1" x14ac:dyDescent="0.25">
      <c r="A87" s="54" t="s">
        <v>1103</v>
      </c>
      <c r="B87" s="53" t="s">
        <v>1179</v>
      </c>
      <c r="C87" s="55">
        <v>1000</v>
      </c>
      <c r="D87" s="55">
        <v>40</v>
      </c>
      <c r="E87" s="52">
        <v>140</v>
      </c>
      <c r="F87" s="50" t="s">
        <v>460</v>
      </c>
      <c r="G87" s="392" t="s">
        <v>1733</v>
      </c>
      <c r="H87" s="296" t="s">
        <v>0</v>
      </c>
      <c r="I87" s="46"/>
      <c r="J87" s="44" t="s">
        <v>3</v>
      </c>
      <c r="K87" s="43">
        <v>4</v>
      </c>
      <c r="L87" s="41">
        <f t="shared" si="6"/>
        <v>4</v>
      </c>
      <c r="M87" s="270" t="s">
        <v>33</v>
      </c>
      <c r="N87" s="37">
        <f t="shared" si="7"/>
        <v>10</v>
      </c>
      <c r="O87" s="34">
        <f t="shared" si="8"/>
        <v>40</v>
      </c>
      <c r="P87" s="32">
        <f t="shared" si="11"/>
        <v>1119.8</v>
      </c>
      <c r="Q87" s="31">
        <f t="shared" si="9"/>
        <v>1366.16</v>
      </c>
      <c r="R87" s="30" t="s">
        <v>265</v>
      </c>
      <c r="S87" s="30" t="str">
        <f t="shared" si="10"/>
        <v>ГП-134771</v>
      </c>
      <c r="T87" s="30">
        <v>1119.8</v>
      </c>
      <c r="V87" s="503"/>
    </row>
    <row r="88" spans="1:22" ht="17.100000000000001" customHeight="1" x14ac:dyDescent="0.25">
      <c r="A88" s="54" t="s">
        <v>1103</v>
      </c>
      <c r="B88" s="53" t="s">
        <v>1179</v>
      </c>
      <c r="C88" s="55">
        <v>1000</v>
      </c>
      <c r="D88" s="55">
        <v>40</v>
      </c>
      <c r="E88" s="52">
        <v>159</v>
      </c>
      <c r="F88" s="50" t="s">
        <v>461</v>
      </c>
      <c r="G88" s="392" t="s">
        <v>1734</v>
      </c>
      <c r="H88" s="296" t="s">
        <v>0</v>
      </c>
      <c r="I88" s="46" t="s">
        <v>3</v>
      </c>
      <c r="J88" s="44" t="s">
        <v>3</v>
      </c>
      <c r="K88" s="43">
        <v>3</v>
      </c>
      <c r="L88" s="41">
        <f t="shared" si="6"/>
        <v>3</v>
      </c>
      <c r="M88" s="269" t="s">
        <v>34</v>
      </c>
      <c r="N88" s="37">
        <f t="shared" si="7"/>
        <v>4</v>
      </c>
      <c r="O88" s="34">
        <f t="shared" si="8"/>
        <v>12</v>
      </c>
      <c r="P88" s="32">
        <f t="shared" si="11"/>
        <v>1198.8</v>
      </c>
      <c r="Q88" s="31">
        <f t="shared" si="9"/>
        <v>1462.54</v>
      </c>
      <c r="R88" s="30" t="s">
        <v>265</v>
      </c>
      <c r="S88" s="30" t="str">
        <f t="shared" si="10"/>
        <v>ГП-135208</v>
      </c>
      <c r="T88" s="30">
        <v>1198.8</v>
      </c>
      <c r="V88" s="503"/>
    </row>
    <row r="89" spans="1:22" ht="17.100000000000001" customHeight="1" x14ac:dyDescent="0.25">
      <c r="A89" s="54" t="s">
        <v>1103</v>
      </c>
      <c r="B89" s="53" t="s">
        <v>1179</v>
      </c>
      <c r="C89" s="55">
        <v>1000</v>
      </c>
      <c r="D89" s="55">
        <v>40</v>
      </c>
      <c r="E89" s="52">
        <v>169</v>
      </c>
      <c r="F89" s="50" t="s">
        <v>462</v>
      </c>
      <c r="G89" s="392" t="s">
        <v>1735</v>
      </c>
      <c r="H89" s="296" t="s">
        <v>0</v>
      </c>
      <c r="I89" s="46" t="s">
        <v>3</v>
      </c>
      <c r="J89" s="44" t="s">
        <v>3</v>
      </c>
      <c r="K89" s="43">
        <v>3</v>
      </c>
      <c r="L89" s="41">
        <f t="shared" si="6"/>
        <v>3</v>
      </c>
      <c r="M89" s="270" t="s">
        <v>33</v>
      </c>
      <c r="N89" s="37">
        <f t="shared" si="7"/>
        <v>14</v>
      </c>
      <c r="O89" s="34">
        <f t="shared" si="8"/>
        <v>42</v>
      </c>
      <c r="P89" s="32">
        <f t="shared" si="11"/>
        <v>1254.0999999999999</v>
      </c>
      <c r="Q89" s="31">
        <f t="shared" si="9"/>
        <v>1530</v>
      </c>
      <c r="R89" s="30" t="s">
        <v>265</v>
      </c>
      <c r="S89" s="30" t="str">
        <f t="shared" si="10"/>
        <v>ГП-135214</v>
      </c>
      <c r="T89" s="30">
        <v>1254.0999999999999</v>
      </c>
      <c r="V89" s="503"/>
    </row>
    <row r="90" spans="1:22" ht="17.100000000000001" customHeight="1" x14ac:dyDescent="0.25">
      <c r="A90" s="54" t="s">
        <v>1103</v>
      </c>
      <c r="B90" s="53" t="s">
        <v>1179</v>
      </c>
      <c r="C90" s="55">
        <v>1000</v>
      </c>
      <c r="D90" s="55">
        <v>40</v>
      </c>
      <c r="E90" s="52">
        <v>194</v>
      </c>
      <c r="F90" s="50" t="s">
        <v>463</v>
      </c>
      <c r="G90" s="392" t="s">
        <v>1736</v>
      </c>
      <c r="H90" s="296" t="s">
        <v>0</v>
      </c>
      <c r="I90" s="46"/>
      <c r="J90" s="44" t="s">
        <v>3</v>
      </c>
      <c r="K90" s="43">
        <v>3</v>
      </c>
      <c r="L90" s="41">
        <f t="shared" si="6"/>
        <v>3</v>
      </c>
      <c r="M90" s="270" t="s">
        <v>33</v>
      </c>
      <c r="N90" s="37">
        <f t="shared" si="7"/>
        <v>14</v>
      </c>
      <c r="O90" s="34">
        <f t="shared" si="8"/>
        <v>42</v>
      </c>
      <c r="P90" s="32">
        <f t="shared" si="11"/>
        <v>1362.6</v>
      </c>
      <c r="Q90" s="31">
        <f t="shared" si="9"/>
        <v>1662.37</v>
      </c>
      <c r="R90" s="30" t="s">
        <v>265</v>
      </c>
      <c r="S90" s="30" t="str">
        <f t="shared" si="10"/>
        <v>ГП-134793</v>
      </c>
      <c r="T90" s="30">
        <v>1362.6</v>
      </c>
      <c r="V90" s="503"/>
    </row>
    <row r="91" spans="1:22" ht="17.100000000000001" customHeight="1" x14ac:dyDescent="0.25">
      <c r="A91" s="54" t="s">
        <v>1103</v>
      </c>
      <c r="B91" s="53" t="s">
        <v>1179</v>
      </c>
      <c r="C91" s="55">
        <v>1000</v>
      </c>
      <c r="D91" s="55">
        <v>40</v>
      </c>
      <c r="E91" s="52">
        <v>205</v>
      </c>
      <c r="F91" s="50" t="s">
        <v>464</v>
      </c>
      <c r="G91" s="392" t="s">
        <v>1737</v>
      </c>
      <c r="H91" s="296" t="s">
        <v>0</v>
      </c>
      <c r="I91" s="46"/>
      <c r="J91" s="44" t="s">
        <v>3</v>
      </c>
      <c r="K91" s="43">
        <v>3</v>
      </c>
      <c r="L91" s="41">
        <f t="shared" si="6"/>
        <v>3</v>
      </c>
      <c r="M91" s="270" t="s">
        <v>33</v>
      </c>
      <c r="N91" s="37">
        <f t="shared" si="7"/>
        <v>14</v>
      </c>
      <c r="O91" s="34">
        <f t="shared" si="8"/>
        <v>42</v>
      </c>
      <c r="P91" s="32">
        <f t="shared" si="11"/>
        <v>1465.1</v>
      </c>
      <c r="Q91" s="31">
        <f t="shared" si="9"/>
        <v>1787.42</v>
      </c>
      <c r="R91" s="30" t="s">
        <v>265</v>
      </c>
      <c r="S91" s="30" t="str">
        <f t="shared" si="10"/>
        <v>ГП-134801</v>
      </c>
      <c r="T91" s="30">
        <v>1465.1</v>
      </c>
      <c r="V91" s="503"/>
    </row>
    <row r="92" spans="1:22" ht="17.100000000000001" customHeight="1" x14ac:dyDescent="0.25">
      <c r="A92" s="54" t="s">
        <v>1103</v>
      </c>
      <c r="B92" s="53" t="s">
        <v>1179</v>
      </c>
      <c r="C92" s="55">
        <v>1000</v>
      </c>
      <c r="D92" s="55">
        <v>40</v>
      </c>
      <c r="E92" s="52">
        <v>219</v>
      </c>
      <c r="F92" s="50" t="s">
        <v>465</v>
      </c>
      <c r="G92" s="392" t="s">
        <v>1738</v>
      </c>
      <c r="H92" s="296" t="s">
        <v>0</v>
      </c>
      <c r="I92" s="46" t="s">
        <v>3</v>
      </c>
      <c r="J92" s="44" t="s">
        <v>3</v>
      </c>
      <c r="K92" s="43">
        <v>3</v>
      </c>
      <c r="L92" s="41">
        <f t="shared" si="6"/>
        <v>3</v>
      </c>
      <c r="M92" s="270" t="s">
        <v>33</v>
      </c>
      <c r="N92" s="37">
        <f t="shared" si="7"/>
        <v>14</v>
      </c>
      <c r="O92" s="34">
        <f t="shared" si="8"/>
        <v>42</v>
      </c>
      <c r="P92" s="32">
        <f t="shared" si="11"/>
        <v>1578.2</v>
      </c>
      <c r="Q92" s="31">
        <f t="shared" si="9"/>
        <v>1925.4</v>
      </c>
      <c r="R92" s="30" t="s">
        <v>265</v>
      </c>
      <c r="S92" s="30" t="str">
        <f t="shared" si="10"/>
        <v>ГП-135220</v>
      </c>
      <c r="T92" s="30">
        <v>1578.2</v>
      </c>
      <c r="V92" s="503"/>
    </row>
    <row r="93" spans="1:22" ht="17.100000000000001" customHeight="1" x14ac:dyDescent="0.25">
      <c r="A93" s="54" t="s">
        <v>1103</v>
      </c>
      <c r="B93" s="53" t="s">
        <v>1179</v>
      </c>
      <c r="C93" s="55">
        <v>1000</v>
      </c>
      <c r="D93" s="55">
        <v>40</v>
      </c>
      <c r="E93" s="52">
        <v>245</v>
      </c>
      <c r="F93" s="50" t="s">
        <v>466</v>
      </c>
      <c r="G93" s="392" t="s">
        <v>1739</v>
      </c>
      <c r="H93" s="296" t="s">
        <v>0</v>
      </c>
      <c r="I93" s="46"/>
      <c r="J93" s="44" t="s">
        <v>3</v>
      </c>
      <c r="K93" s="43">
        <v>2</v>
      </c>
      <c r="L93" s="41">
        <f t="shared" si="6"/>
        <v>2</v>
      </c>
      <c r="M93" s="270" t="s">
        <v>33</v>
      </c>
      <c r="N93" s="37">
        <f t="shared" si="7"/>
        <v>20</v>
      </c>
      <c r="O93" s="34">
        <f t="shared" si="8"/>
        <v>40</v>
      </c>
      <c r="P93" s="32">
        <f t="shared" si="11"/>
        <v>2189.5</v>
      </c>
      <c r="Q93" s="31">
        <f t="shared" si="9"/>
        <v>2671.19</v>
      </c>
      <c r="R93" s="30" t="s">
        <v>265</v>
      </c>
      <c r="S93" s="30" t="str">
        <f t="shared" si="10"/>
        <v>ГП-134815</v>
      </c>
      <c r="T93" s="30">
        <v>2189.5</v>
      </c>
      <c r="V93" s="503"/>
    </row>
    <row r="94" spans="1:22" ht="17.100000000000001" customHeight="1" x14ac:dyDescent="0.25">
      <c r="A94" s="54" t="s">
        <v>1103</v>
      </c>
      <c r="B94" s="53" t="s">
        <v>1179</v>
      </c>
      <c r="C94" s="55">
        <v>1000</v>
      </c>
      <c r="D94" s="55">
        <v>40</v>
      </c>
      <c r="E94" s="52">
        <v>273</v>
      </c>
      <c r="F94" s="50" t="s">
        <v>467</v>
      </c>
      <c r="G94" s="392" t="s">
        <v>1740</v>
      </c>
      <c r="H94" s="296" t="s">
        <v>0</v>
      </c>
      <c r="I94" s="46" t="s">
        <v>3</v>
      </c>
      <c r="J94" s="44"/>
      <c r="K94" s="43">
        <v>2</v>
      </c>
      <c r="L94" s="41">
        <f t="shared" si="6"/>
        <v>2</v>
      </c>
      <c r="M94" s="270" t="s">
        <v>33</v>
      </c>
      <c r="N94" s="37">
        <f t="shared" si="7"/>
        <v>20</v>
      </c>
      <c r="O94" s="34">
        <f t="shared" si="8"/>
        <v>40</v>
      </c>
      <c r="P94" s="32">
        <f t="shared" si="11"/>
        <v>2260.9</v>
      </c>
      <c r="Q94" s="31">
        <f t="shared" si="9"/>
        <v>2758.3</v>
      </c>
      <c r="R94" s="30" t="s">
        <v>265</v>
      </c>
      <c r="S94" s="30" t="str">
        <f t="shared" si="10"/>
        <v>ГП-135224</v>
      </c>
      <c r="T94" s="30">
        <v>2260.9</v>
      </c>
      <c r="V94" s="503"/>
    </row>
    <row r="95" spans="1:22" ht="17.100000000000001" customHeight="1" x14ac:dyDescent="0.25">
      <c r="A95" s="54" t="s">
        <v>1103</v>
      </c>
      <c r="B95" s="53" t="s">
        <v>1179</v>
      </c>
      <c r="C95" s="55">
        <v>1000</v>
      </c>
      <c r="D95" s="52">
        <v>50</v>
      </c>
      <c r="E95" s="52">
        <v>18</v>
      </c>
      <c r="F95" s="50" t="s">
        <v>468</v>
      </c>
      <c r="G95" s="392" t="s">
        <v>1741</v>
      </c>
      <c r="H95" s="296" t="s">
        <v>0</v>
      </c>
      <c r="I95" s="46" t="s">
        <v>3</v>
      </c>
      <c r="J95" s="44"/>
      <c r="K95" s="43">
        <v>8</v>
      </c>
      <c r="L95" s="41">
        <f t="shared" si="6"/>
        <v>8</v>
      </c>
      <c r="M95" s="270" t="s">
        <v>33</v>
      </c>
      <c r="N95" s="37">
        <f t="shared" si="7"/>
        <v>5</v>
      </c>
      <c r="O95" s="34">
        <f t="shared" si="8"/>
        <v>40</v>
      </c>
      <c r="P95" s="32">
        <f t="shared" si="11"/>
        <v>552.4</v>
      </c>
      <c r="Q95" s="31">
        <f t="shared" si="9"/>
        <v>673.93</v>
      </c>
      <c r="R95" s="30" t="s">
        <v>265</v>
      </c>
      <c r="S95" s="30" t="str">
        <f t="shared" si="10"/>
        <v>ГП-135127</v>
      </c>
      <c r="T95" s="30">
        <v>552.4</v>
      </c>
      <c r="V95" s="503"/>
    </row>
    <row r="96" spans="1:22" ht="17.100000000000001" customHeight="1" x14ac:dyDescent="0.25">
      <c r="A96" s="54" t="s">
        <v>1103</v>
      </c>
      <c r="B96" s="53" t="s">
        <v>1179</v>
      </c>
      <c r="C96" s="55">
        <v>1000</v>
      </c>
      <c r="D96" s="55">
        <v>50</v>
      </c>
      <c r="E96" s="52">
        <v>21</v>
      </c>
      <c r="F96" s="50" t="s">
        <v>469</v>
      </c>
      <c r="G96" s="392" t="s">
        <v>1742</v>
      </c>
      <c r="H96" s="296" t="s">
        <v>0</v>
      </c>
      <c r="I96" s="46" t="s">
        <v>3</v>
      </c>
      <c r="J96" s="44" t="s">
        <v>3</v>
      </c>
      <c r="K96" s="43">
        <v>7</v>
      </c>
      <c r="L96" s="41">
        <f t="shared" si="6"/>
        <v>7</v>
      </c>
      <c r="M96" s="270" t="s">
        <v>33</v>
      </c>
      <c r="N96" s="37">
        <f t="shared" si="7"/>
        <v>6</v>
      </c>
      <c r="O96" s="34">
        <f t="shared" si="8"/>
        <v>42</v>
      </c>
      <c r="P96" s="32">
        <f t="shared" si="11"/>
        <v>566.70000000000005</v>
      </c>
      <c r="Q96" s="31">
        <f t="shared" si="9"/>
        <v>691.37</v>
      </c>
      <c r="R96" s="30" t="s">
        <v>265</v>
      </c>
      <c r="S96" s="30" t="str">
        <f t="shared" si="10"/>
        <v>ГП-135130</v>
      </c>
      <c r="T96" s="30">
        <v>566.70000000000005</v>
      </c>
      <c r="V96" s="503"/>
    </row>
    <row r="97" spans="1:22" ht="17.100000000000001" customHeight="1" x14ac:dyDescent="0.25">
      <c r="A97" s="54" t="s">
        <v>1103</v>
      </c>
      <c r="B97" s="53" t="s">
        <v>1179</v>
      </c>
      <c r="C97" s="55">
        <v>1000</v>
      </c>
      <c r="D97" s="55">
        <v>50</v>
      </c>
      <c r="E97" s="52">
        <v>25</v>
      </c>
      <c r="F97" s="50" t="s">
        <v>470</v>
      </c>
      <c r="G97" s="392" t="s">
        <v>1743</v>
      </c>
      <c r="H97" s="296" t="s">
        <v>0</v>
      </c>
      <c r="I97" s="46" t="s">
        <v>3</v>
      </c>
      <c r="J97" s="44"/>
      <c r="K97" s="43">
        <v>7</v>
      </c>
      <c r="L97" s="41">
        <f t="shared" si="6"/>
        <v>7</v>
      </c>
      <c r="M97" s="270" t="s">
        <v>33</v>
      </c>
      <c r="N97" s="37">
        <f t="shared" si="7"/>
        <v>6</v>
      </c>
      <c r="O97" s="34">
        <f t="shared" si="8"/>
        <v>42</v>
      </c>
      <c r="P97" s="32">
        <f t="shared" si="11"/>
        <v>643.4</v>
      </c>
      <c r="Q97" s="31">
        <f t="shared" si="9"/>
        <v>784.95</v>
      </c>
      <c r="R97" s="30" t="s">
        <v>265</v>
      </c>
      <c r="S97" s="30" t="str">
        <f t="shared" si="10"/>
        <v>ГП-135133</v>
      </c>
      <c r="T97" s="30">
        <v>643.4</v>
      </c>
      <c r="V97" s="503"/>
    </row>
    <row r="98" spans="1:22" ht="17.100000000000001" customHeight="1" x14ac:dyDescent="0.25">
      <c r="A98" s="54" t="s">
        <v>1103</v>
      </c>
      <c r="B98" s="53" t="s">
        <v>1179</v>
      </c>
      <c r="C98" s="55">
        <v>1000</v>
      </c>
      <c r="D98" s="55">
        <v>50</v>
      </c>
      <c r="E98" s="52">
        <v>28</v>
      </c>
      <c r="F98" s="50" t="s">
        <v>471</v>
      </c>
      <c r="G98" s="392" t="s">
        <v>1744</v>
      </c>
      <c r="H98" s="296" t="s">
        <v>0</v>
      </c>
      <c r="I98" s="46" t="s">
        <v>3</v>
      </c>
      <c r="J98" s="44" t="s">
        <v>3</v>
      </c>
      <c r="K98" s="43">
        <v>7</v>
      </c>
      <c r="L98" s="41">
        <f t="shared" si="6"/>
        <v>7</v>
      </c>
      <c r="M98" s="269" t="s">
        <v>34</v>
      </c>
      <c r="N98" s="37">
        <f t="shared" si="7"/>
        <v>2</v>
      </c>
      <c r="O98" s="34">
        <f t="shared" si="8"/>
        <v>14</v>
      </c>
      <c r="P98" s="32">
        <f t="shared" si="11"/>
        <v>664.9</v>
      </c>
      <c r="Q98" s="31">
        <f t="shared" si="9"/>
        <v>811.18</v>
      </c>
      <c r="R98" s="30" t="s">
        <v>265</v>
      </c>
      <c r="S98" s="30" t="str">
        <f t="shared" si="10"/>
        <v>ГП-135135</v>
      </c>
      <c r="T98" s="30">
        <v>664.9</v>
      </c>
      <c r="V98" s="503"/>
    </row>
    <row r="99" spans="1:22" ht="17.100000000000001" customHeight="1" x14ac:dyDescent="0.25">
      <c r="A99" s="54" t="s">
        <v>1103</v>
      </c>
      <c r="B99" s="53" t="s">
        <v>1179</v>
      </c>
      <c r="C99" s="55">
        <v>1000</v>
      </c>
      <c r="D99" s="55">
        <v>50</v>
      </c>
      <c r="E99" s="52">
        <v>32</v>
      </c>
      <c r="F99" s="50" t="s">
        <v>472</v>
      </c>
      <c r="G99" s="392" t="s">
        <v>1745</v>
      </c>
      <c r="H99" s="296" t="s">
        <v>0</v>
      </c>
      <c r="I99" s="46" t="s">
        <v>3</v>
      </c>
      <c r="J99" s="44"/>
      <c r="K99" s="43">
        <v>7</v>
      </c>
      <c r="L99" s="41">
        <f t="shared" si="6"/>
        <v>7</v>
      </c>
      <c r="M99" s="269" t="s">
        <v>34</v>
      </c>
      <c r="N99" s="37">
        <f t="shared" si="7"/>
        <v>2</v>
      </c>
      <c r="O99" s="34">
        <f t="shared" si="8"/>
        <v>14</v>
      </c>
      <c r="P99" s="32">
        <f t="shared" si="11"/>
        <v>703.1</v>
      </c>
      <c r="Q99" s="31">
        <f t="shared" si="9"/>
        <v>857.78</v>
      </c>
      <c r="R99" s="30" t="s">
        <v>265</v>
      </c>
      <c r="S99" s="30" t="str">
        <f t="shared" si="10"/>
        <v>ГП-135139</v>
      </c>
      <c r="T99" s="30">
        <v>703.1</v>
      </c>
      <c r="V99" s="503"/>
    </row>
    <row r="100" spans="1:22" ht="17.100000000000001" customHeight="1" x14ac:dyDescent="0.25">
      <c r="A100" s="54" t="s">
        <v>1103</v>
      </c>
      <c r="B100" s="53" t="s">
        <v>1179</v>
      </c>
      <c r="C100" s="55">
        <v>1000</v>
      </c>
      <c r="D100" s="55">
        <v>50</v>
      </c>
      <c r="E100" s="52">
        <v>35</v>
      </c>
      <c r="F100" s="50" t="s">
        <v>473</v>
      </c>
      <c r="G100" s="392" t="s">
        <v>1746</v>
      </c>
      <c r="H100" s="296" t="s">
        <v>0</v>
      </c>
      <c r="I100" s="46" t="s">
        <v>3</v>
      </c>
      <c r="J100" s="44" t="s">
        <v>3</v>
      </c>
      <c r="K100" s="43">
        <v>7</v>
      </c>
      <c r="L100" s="41">
        <f t="shared" si="6"/>
        <v>7</v>
      </c>
      <c r="M100" s="270" t="s">
        <v>33</v>
      </c>
      <c r="N100" s="37">
        <f t="shared" si="7"/>
        <v>6</v>
      </c>
      <c r="O100" s="34">
        <f t="shared" si="8"/>
        <v>42</v>
      </c>
      <c r="P100" s="32">
        <f t="shared" si="11"/>
        <v>740.2</v>
      </c>
      <c r="Q100" s="31">
        <f t="shared" si="9"/>
        <v>903.04</v>
      </c>
      <c r="R100" s="30" t="s">
        <v>265</v>
      </c>
      <c r="S100" s="30" t="str">
        <f t="shared" si="10"/>
        <v>ГП-135143</v>
      </c>
      <c r="T100" s="30">
        <v>740.2</v>
      </c>
      <c r="V100" s="503"/>
    </row>
    <row r="101" spans="1:22" ht="17.100000000000001" customHeight="1" x14ac:dyDescent="0.25">
      <c r="A101" s="54" t="s">
        <v>1103</v>
      </c>
      <c r="B101" s="53" t="s">
        <v>1179</v>
      </c>
      <c r="C101" s="55">
        <v>1000</v>
      </c>
      <c r="D101" s="55">
        <v>50</v>
      </c>
      <c r="E101" s="52">
        <v>38</v>
      </c>
      <c r="F101" s="50" t="s">
        <v>474</v>
      </c>
      <c r="G101" s="392" t="s">
        <v>1747</v>
      </c>
      <c r="H101" s="296" t="s">
        <v>0</v>
      </c>
      <c r="I101" s="46" t="s">
        <v>3</v>
      </c>
      <c r="J101" s="44"/>
      <c r="K101" s="43">
        <v>7</v>
      </c>
      <c r="L101" s="41">
        <f t="shared" si="6"/>
        <v>7</v>
      </c>
      <c r="M101" s="270" t="s">
        <v>33</v>
      </c>
      <c r="N101" s="37">
        <f t="shared" si="7"/>
        <v>6</v>
      </c>
      <c r="O101" s="34">
        <f t="shared" si="8"/>
        <v>42</v>
      </c>
      <c r="P101" s="32">
        <f t="shared" si="11"/>
        <v>829.3</v>
      </c>
      <c r="Q101" s="31">
        <f t="shared" si="9"/>
        <v>1011.75</v>
      </c>
      <c r="R101" s="30" t="s">
        <v>265</v>
      </c>
      <c r="S101" s="30" t="str">
        <f t="shared" si="10"/>
        <v>ГП-135147</v>
      </c>
      <c r="T101" s="30">
        <v>829.3</v>
      </c>
      <c r="V101" s="503"/>
    </row>
    <row r="102" spans="1:22" ht="17.100000000000001" customHeight="1" x14ac:dyDescent="0.25">
      <c r="A102" s="54" t="s">
        <v>1103</v>
      </c>
      <c r="B102" s="53" t="s">
        <v>1179</v>
      </c>
      <c r="C102" s="55">
        <v>1000</v>
      </c>
      <c r="D102" s="55">
        <v>50</v>
      </c>
      <c r="E102" s="52">
        <v>42</v>
      </c>
      <c r="F102" s="50" t="s">
        <v>475</v>
      </c>
      <c r="G102" s="392" t="s">
        <v>1748</v>
      </c>
      <c r="H102" s="296" t="s">
        <v>0</v>
      </c>
      <c r="I102" s="46" t="s">
        <v>3</v>
      </c>
      <c r="J102" s="44" t="s">
        <v>3</v>
      </c>
      <c r="K102" s="43">
        <v>7</v>
      </c>
      <c r="L102" s="41">
        <f t="shared" si="6"/>
        <v>7</v>
      </c>
      <c r="M102" s="269" t="s">
        <v>34</v>
      </c>
      <c r="N102" s="37">
        <f t="shared" si="7"/>
        <v>2</v>
      </c>
      <c r="O102" s="34">
        <f t="shared" si="8"/>
        <v>14</v>
      </c>
      <c r="P102" s="32">
        <f t="shared" si="11"/>
        <v>865.8</v>
      </c>
      <c r="Q102" s="31">
        <f t="shared" si="9"/>
        <v>1056.28</v>
      </c>
      <c r="R102" s="30" t="s">
        <v>265</v>
      </c>
      <c r="S102" s="30" t="str">
        <f t="shared" si="10"/>
        <v>ГП-135151</v>
      </c>
      <c r="T102" s="30">
        <v>865.8</v>
      </c>
      <c r="V102" s="503"/>
    </row>
    <row r="103" spans="1:22" ht="17.100000000000001" customHeight="1" x14ac:dyDescent="0.25">
      <c r="A103" s="54" t="s">
        <v>1103</v>
      </c>
      <c r="B103" s="53" t="s">
        <v>1179</v>
      </c>
      <c r="C103" s="55">
        <v>1000</v>
      </c>
      <c r="D103" s="55">
        <v>50</v>
      </c>
      <c r="E103" s="52">
        <v>45</v>
      </c>
      <c r="F103" s="50" t="s">
        <v>476</v>
      </c>
      <c r="G103" s="392" t="s">
        <v>1749</v>
      </c>
      <c r="H103" s="296" t="s">
        <v>0</v>
      </c>
      <c r="I103" s="46" t="s">
        <v>3</v>
      </c>
      <c r="J103" s="44" t="s">
        <v>3</v>
      </c>
      <c r="K103" s="43">
        <v>7</v>
      </c>
      <c r="L103" s="41">
        <f t="shared" si="6"/>
        <v>7</v>
      </c>
      <c r="M103" s="270" t="s">
        <v>33</v>
      </c>
      <c r="N103" s="37">
        <f t="shared" si="7"/>
        <v>6</v>
      </c>
      <c r="O103" s="34">
        <f t="shared" si="8"/>
        <v>42</v>
      </c>
      <c r="P103" s="32">
        <f t="shared" si="11"/>
        <v>876.5</v>
      </c>
      <c r="Q103" s="31">
        <f t="shared" si="9"/>
        <v>1069.33</v>
      </c>
      <c r="R103" s="30" t="s">
        <v>265</v>
      </c>
      <c r="S103" s="30" t="str">
        <f t="shared" si="10"/>
        <v>ГП-135154</v>
      </c>
      <c r="T103" s="30">
        <v>876.5</v>
      </c>
      <c r="V103" s="503"/>
    </row>
    <row r="104" spans="1:22" ht="17.100000000000001" customHeight="1" x14ac:dyDescent="0.25">
      <c r="A104" s="54" t="s">
        <v>1103</v>
      </c>
      <c r="B104" s="53" t="s">
        <v>1179</v>
      </c>
      <c r="C104" s="55">
        <v>1000</v>
      </c>
      <c r="D104" s="55">
        <v>50</v>
      </c>
      <c r="E104" s="52">
        <v>48</v>
      </c>
      <c r="F104" s="50" t="s">
        <v>477</v>
      </c>
      <c r="G104" s="392" t="s">
        <v>1750</v>
      </c>
      <c r="H104" s="296" t="s">
        <v>0</v>
      </c>
      <c r="I104" s="46" t="s">
        <v>3</v>
      </c>
      <c r="J104" s="44" t="s">
        <v>3</v>
      </c>
      <c r="K104" s="43">
        <v>6</v>
      </c>
      <c r="L104" s="41">
        <f t="shared" si="6"/>
        <v>6</v>
      </c>
      <c r="M104" s="269" t="s">
        <v>34</v>
      </c>
      <c r="N104" s="37">
        <f t="shared" si="7"/>
        <v>2</v>
      </c>
      <c r="O104" s="34">
        <f t="shared" si="8"/>
        <v>12</v>
      </c>
      <c r="P104" s="32">
        <f t="shared" si="11"/>
        <v>879.5</v>
      </c>
      <c r="Q104" s="31">
        <f t="shared" si="9"/>
        <v>1072.99</v>
      </c>
      <c r="R104" s="30" t="s">
        <v>265</v>
      </c>
      <c r="S104" s="30" t="str">
        <f t="shared" si="10"/>
        <v>ГП-135156</v>
      </c>
      <c r="T104" s="30">
        <v>879.5</v>
      </c>
      <c r="V104" s="503"/>
    </row>
    <row r="105" spans="1:22" ht="17.100000000000001" customHeight="1" x14ac:dyDescent="0.25">
      <c r="A105" s="54" t="s">
        <v>1103</v>
      </c>
      <c r="B105" s="53" t="s">
        <v>1179</v>
      </c>
      <c r="C105" s="55">
        <v>1000</v>
      </c>
      <c r="D105" s="55">
        <v>50</v>
      </c>
      <c r="E105" s="52">
        <v>54</v>
      </c>
      <c r="F105" s="50" t="s">
        <v>478</v>
      </c>
      <c r="G105" s="392" t="s">
        <v>1751</v>
      </c>
      <c r="H105" s="296" t="s">
        <v>0</v>
      </c>
      <c r="I105" s="46" t="s">
        <v>3</v>
      </c>
      <c r="J105" s="44"/>
      <c r="K105" s="43">
        <v>6</v>
      </c>
      <c r="L105" s="41">
        <f t="shared" si="6"/>
        <v>6</v>
      </c>
      <c r="M105" s="270" t="s">
        <v>33</v>
      </c>
      <c r="N105" s="37">
        <f t="shared" si="7"/>
        <v>7</v>
      </c>
      <c r="O105" s="34">
        <f t="shared" si="8"/>
        <v>42</v>
      </c>
      <c r="P105" s="32">
        <f t="shared" si="11"/>
        <v>900.4</v>
      </c>
      <c r="Q105" s="31">
        <f t="shared" si="9"/>
        <v>1098.49</v>
      </c>
      <c r="R105" s="30" t="s">
        <v>265</v>
      </c>
      <c r="S105" s="30" t="str">
        <f t="shared" si="10"/>
        <v>ГП-135158</v>
      </c>
      <c r="T105" s="30">
        <v>900.4</v>
      </c>
      <c r="V105" s="503"/>
    </row>
    <row r="106" spans="1:22" ht="17.100000000000001" customHeight="1" x14ac:dyDescent="0.25">
      <c r="A106" s="54" t="s">
        <v>1103</v>
      </c>
      <c r="B106" s="53" t="s">
        <v>1179</v>
      </c>
      <c r="C106" s="55">
        <v>1000</v>
      </c>
      <c r="D106" s="55">
        <v>50</v>
      </c>
      <c r="E106" s="52">
        <v>57</v>
      </c>
      <c r="F106" s="50" t="s">
        <v>479</v>
      </c>
      <c r="G106" s="392" t="s">
        <v>1752</v>
      </c>
      <c r="H106" s="296" t="s">
        <v>0</v>
      </c>
      <c r="I106" s="46" t="s">
        <v>3</v>
      </c>
      <c r="J106" s="44" t="s">
        <v>3</v>
      </c>
      <c r="K106" s="43">
        <v>6</v>
      </c>
      <c r="L106" s="41">
        <f t="shared" si="6"/>
        <v>6</v>
      </c>
      <c r="M106" s="271" t="s">
        <v>1</v>
      </c>
      <c r="N106" s="37">
        <f t="shared" si="7"/>
        <v>1</v>
      </c>
      <c r="O106" s="34">
        <f t="shared" si="8"/>
        <v>6</v>
      </c>
      <c r="P106" s="32">
        <f t="shared" si="11"/>
        <v>905</v>
      </c>
      <c r="Q106" s="31">
        <f t="shared" si="9"/>
        <v>1104.0999999999999</v>
      </c>
      <c r="R106" s="30" t="s">
        <v>265</v>
      </c>
      <c r="S106" s="30" t="str">
        <f t="shared" si="10"/>
        <v>ГП-135161</v>
      </c>
      <c r="T106" s="30">
        <v>905</v>
      </c>
      <c r="V106" s="503"/>
    </row>
    <row r="107" spans="1:22" ht="17.100000000000001" customHeight="1" x14ac:dyDescent="0.25">
      <c r="A107" s="54" t="s">
        <v>1103</v>
      </c>
      <c r="B107" s="53" t="s">
        <v>1179</v>
      </c>
      <c r="C107" s="55">
        <v>1000</v>
      </c>
      <c r="D107" s="55">
        <v>50</v>
      </c>
      <c r="E107" s="52">
        <v>60</v>
      </c>
      <c r="F107" s="50" t="s">
        <v>480</v>
      </c>
      <c r="G107" s="392" t="s">
        <v>1753</v>
      </c>
      <c r="H107" s="296" t="s">
        <v>0</v>
      </c>
      <c r="I107" s="46" t="s">
        <v>3</v>
      </c>
      <c r="J107" s="44" t="s">
        <v>3</v>
      </c>
      <c r="K107" s="43">
        <v>6</v>
      </c>
      <c r="L107" s="41">
        <f t="shared" si="6"/>
        <v>6</v>
      </c>
      <c r="M107" s="269" t="s">
        <v>34</v>
      </c>
      <c r="N107" s="37">
        <f t="shared" si="7"/>
        <v>2</v>
      </c>
      <c r="O107" s="34">
        <f t="shared" si="8"/>
        <v>12</v>
      </c>
      <c r="P107" s="32">
        <f t="shared" si="11"/>
        <v>941.5</v>
      </c>
      <c r="Q107" s="31">
        <f t="shared" si="9"/>
        <v>1148.6300000000001</v>
      </c>
      <c r="R107" s="30" t="s">
        <v>265</v>
      </c>
      <c r="S107" s="30" t="str">
        <f t="shared" si="10"/>
        <v>ГП-165804</v>
      </c>
      <c r="T107" s="30">
        <v>941.5</v>
      </c>
      <c r="V107" s="503"/>
    </row>
    <row r="108" spans="1:22" ht="17.100000000000001" customHeight="1" x14ac:dyDescent="0.25">
      <c r="A108" s="54" t="s">
        <v>1103</v>
      </c>
      <c r="B108" s="53" t="s">
        <v>1179</v>
      </c>
      <c r="C108" s="55">
        <v>1000</v>
      </c>
      <c r="D108" s="55">
        <v>50</v>
      </c>
      <c r="E108" s="52">
        <v>64</v>
      </c>
      <c r="F108" s="50" t="s">
        <v>481</v>
      </c>
      <c r="G108" s="392" t="s">
        <v>1754</v>
      </c>
      <c r="H108" s="296" t="s">
        <v>0</v>
      </c>
      <c r="I108" s="46"/>
      <c r="J108" s="44" t="s">
        <v>3</v>
      </c>
      <c r="K108" s="43">
        <v>5</v>
      </c>
      <c r="L108" s="41">
        <f t="shared" si="6"/>
        <v>5</v>
      </c>
      <c r="M108" s="270" t="s">
        <v>33</v>
      </c>
      <c r="N108" s="37">
        <f t="shared" si="7"/>
        <v>8</v>
      </c>
      <c r="O108" s="34">
        <f t="shared" si="8"/>
        <v>40</v>
      </c>
      <c r="P108" s="32">
        <f t="shared" si="11"/>
        <v>989.5</v>
      </c>
      <c r="Q108" s="31">
        <f t="shared" si="9"/>
        <v>1207.19</v>
      </c>
      <c r="R108" s="30" t="s">
        <v>265</v>
      </c>
      <c r="S108" s="30" t="str">
        <f t="shared" si="10"/>
        <v>ГП-248248</v>
      </c>
      <c r="T108" s="30">
        <v>989.5</v>
      </c>
      <c r="V108" s="503"/>
    </row>
    <row r="109" spans="1:22" ht="17.100000000000001" customHeight="1" x14ac:dyDescent="0.25">
      <c r="A109" s="54" t="s">
        <v>1103</v>
      </c>
      <c r="B109" s="53" t="s">
        <v>1179</v>
      </c>
      <c r="C109" s="55">
        <v>1000</v>
      </c>
      <c r="D109" s="55">
        <v>50</v>
      </c>
      <c r="E109" s="52">
        <v>70</v>
      </c>
      <c r="F109" s="50" t="s">
        <v>482</v>
      </c>
      <c r="G109" s="392" t="s">
        <v>1755</v>
      </c>
      <c r="H109" s="296" t="s">
        <v>0</v>
      </c>
      <c r="I109" s="46" t="s">
        <v>3</v>
      </c>
      <c r="J109" s="44" t="s">
        <v>3</v>
      </c>
      <c r="K109" s="43">
        <v>5</v>
      </c>
      <c r="L109" s="41">
        <f t="shared" si="6"/>
        <v>5</v>
      </c>
      <c r="M109" s="270" t="s">
        <v>33</v>
      </c>
      <c r="N109" s="37">
        <f t="shared" si="7"/>
        <v>8</v>
      </c>
      <c r="O109" s="34">
        <f t="shared" si="8"/>
        <v>40</v>
      </c>
      <c r="P109" s="32">
        <f t="shared" si="11"/>
        <v>1033</v>
      </c>
      <c r="Q109" s="31">
        <f t="shared" si="9"/>
        <v>1260.26</v>
      </c>
      <c r="R109" s="30" t="s">
        <v>265</v>
      </c>
      <c r="S109" s="30" t="str">
        <f t="shared" si="10"/>
        <v>ГП-135173</v>
      </c>
      <c r="T109" s="30">
        <v>1033</v>
      </c>
      <c r="V109" s="503"/>
    </row>
    <row r="110" spans="1:22" ht="17.100000000000001" customHeight="1" x14ac:dyDescent="0.25">
      <c r="A110" s="54" t="s">
        <v>1103</v>
      </c>
      <c r="B110" s="53" t="s">
        <v>1179</v>
      </c>
      <c r="C110" s="55">
        <v>1000</v>
      </c>
      <c r="D110" s="55">
        <v>50</v>
      </c>
      <c r="E110" s="52">
        <v>76</v>
      </c>
      <c r="F110" s="50" t="s">
        <v>483</v>
      </c>
      <c r="G110" s="392" t="s">
        <v>1756</v>
      </c>
      <c r="H110" s="296" t="s">
        <v>0</v>
      </c>
      <c r="I110" s="46" t="s">
        <v>3</v>
      </c>
      <c r="J110" s="44" t="s">
        <v>3</v>
      </c>
      <c r="K110" s="43">
        <v>5</v>
      </c>
      <c r="L110" s="41">
        <f t="shared" si="6"/>
        <v>5</v>
      </c>
      <c r="M110" s="269" t="s">
        <v>34</v>
      </c>
      <c r="N110" s="37">
        <f t="shared" si="7"/>
        <v>2</v>
      </c>
      <c r="O110" s="34">
        <f t="shared" si="8"/>
        <v>10</v>
      </c>
      <c r="P110" s="32">
        <f t="shared" si="11"/>
        <v>1074.9000000000001</v>
      </c>
      <c r="Q110" s="31">
        <f t="shared" si="9"/>
        <v>1311.38</v>
      </c>
      <c r="R110" s="30" t="s">
        <v>265</v>
      </c>
      <c r="S110" s="30" t="str">
        <f t="shared" si="10"/>
        <v>ГП-135179</v>
      </c>
      <c r="T110" s="30">
        <v>1074.9000000000001</v>
      </c>
      <c r="V110" s="503"/>
    </row>
    <row r="111" spans="1:22" ht="17.100000000000001" customHeight="1" x14ac:dyDescent="0.25">
      <c r="A111" s="54" t="s">
        <v>1103</v>
      </c>
      <c r="B111" s="53" t="s">
        <v>1179</v>
      </c>
      <c r="C111" s="55">
        <v>1000</v>
      </c>
      <c r="D111" s="55">
        <v>50</v>
      </c>
      <c r="E111" s="52">
        <v>83</v>
      </c>
      <c r="F111" s="50" t="s">
        <v>484</v>
      </c>
      <c r="G111" s="392" t="s">
        <v>1757</v>
      </c>
      <c r="H111" s="296" t="s">
        <v>0</v>
      </c>
      <c r="I111" s="46"/>
      <c r="J111" s="44" t="s">
        <v>3</v>
      </c>
      <c r="K111" s="43">
        <v>5</v>
      </c>
      <c r="L111" s="41">
        <f t="shared" si="6"/>
        <v>5</v>
      </c>
      <c r="M111" s="270" t="s">
        <v>33</v>
      </c>
      <c r="N111" s="37">
        <f t="shared" si="7"/>
        <v>8</v>
      </c>
      <c r="O111" s="34">
        <f t="shared" si="8"/>
        <v>40</v>
      </c>
      <c r="P111" s="32">
        <f t="shared" si="11"/>
        <v>1090.2</v>
      </c>
      <c r="Q111" s="31">
        <f t="shared" si="9"/>
        <v>1330.04</v>
      </c>
      <c r="R111" s="30" t="s">
        <v>265</v>
      </c>
      <c r="S111" s="30" t="str">
        <f t="shared" si="10"/>
        <v>ГП-134729</v>
      </c>
      <c r="T111" s="30">
        <v>1090.2</v>
      </c>
      <c r="V111" s="503"/>
    </row>
    <row r="112" spans="1:22" ht="17.100000000000001" customHeight="1" x14ac:dyDescent="0.25">
      <c r="A112" s="54" t="s">
        <v>1103</v>
      </c>
      <c r="B112" s="53" t="s">
        <v>1179</v>
      </c>
      <c r="C112" s="55">
        <v>1000</v>
      </c>
      <c r="D112" s="55">
        <v>50</v>
      </c>
      <c r="E112" s="52">
        <v>89</v>
      </c>
      <c r="F112" s="50" t="s">
        <v>485</v>
      </c>
      <c r="G112" s="392" t="s">
        <v>1758</v>
      </c>
      <c r="H112" s="296" t="s">
        <v>0</v>
      </c>
      <c r="I112" s="46" t="s">
        <v>3</v>
      </c>
      <c r="J112" s="44" t="s">
        <v>3</v>
      </c>
      <c r="K112" s="43">
        <v>5</v>
      </c>
      <c r="L112" s="41">
        <f t="shared" si="6"/>
        <v>5</v>
      </c>
      <c r="M112" s="271" t="s">
        <v>1</v>
      </c>
      <c r="N112" s="37">
        <f t="shared" si="7"/>
        <v>1</v>
      </c>
      <c r="O112" s="34">
        <f t="shared" si="8"/>
        <v>5</v>
      </c>
      <c r="P112" s="32">
        <f t="shared" si="11"/>
        <v>1122.7</v>
      </c>
      <c r="Q112" s="31">
        <f t="shared" si="9"/>
        <v>1369.69</v>
      </c>
      <c r="R112" s="30" t="s">
        <v>265</v>
      </c>
      <c r="S112" s="30" t="str">
        <f t="shared" si="10"/>
        <v>ГП-135185</v>
      </c>
      <c r="T112" s="30">
        <v>1122.7</v>
      </c>
      <c r="V112" s="503"/>
    </row>
    <row r="113" spans="1:22" ht="17.100000000000001" customHeight="1" x14ac:dyDescent="0.25">
      <c r="A113" s="54" t="s">
        <v>1103</v>
      </c>
      <c r="B113" s="53" t="s">
        <v>1179</v>
      </c>
      <c r="C113" s="55">
        <v>1000</v>
      </c>
      <c r="D113" s="55">
        <v>50</v>
      </c>
      <c r="E113" s="52">
        <v>102</v>
      </c>
      <c r="F113" s="50" t="s">
        <v>486</v>
      </c>
      <c r="G113" s="392" t="s">
        <v>1759</v>
      </c>
      <c r="H113" s="296" t="s">
        <v>0</v>
      </c>
      <c r="I113" s="46"/>
      <c r="J113" s="44" t="s">
        <v>3</v>
      </c>
      <c r="K113" s="43">
        <v>4</v>
      </c>
      <c r="L113" s="41">
        <f t="shared" si="6"/>
        <v>4</v>
      </c>
      <c r="M113" s="270" t="s">
        <v>33</v>
      </c>
      <c r="N113" s="37">
        <f t="shared" si="7"/>
        <v>10</v>
      </c>
      <c r="O113" s="34">
        <f t="shared" si="8"/>
        <v>40</v>
      </c>
      <c r="P113" s="32">
        <f t="shared" si="11"/>
        <v>1164.5</v>
      </c>
      <c r="Q113" s="31">
        <f t="shared" si="9"/>
        <v>1420.69</v>
      </c>
      <c r="R113" s="30" t="s">
        <v>265</v>
      </c>
      <c r="S113" s="30" t="str">
        <f t="shared" si="10"/>
        <v>ГП-134745</v>
      </c>
      <c r="T113" s="30">
        <v>1164.5</v>
      </c>
      <c r="V113" s="503"/>
    </row>
    <row r="114" spans="1:22" ht="17.100000000000001" customHeight="1" x14ac:dyDescent="0.25">
      <c r="A114" s="54" t="s">
        <v>1103</v>
      </c>
      <c r="B114" s="53" t="s">
        <v>1179</v>
      </c>
      <c r="C114" s="55">
        <v>1000</v>
      </c>
      <c r="D114" s="55">
        <v>50</v>
      </c>
      <c r="E114" s="52">
        <v>108</v>
      </c>
      <c r="F114" s="50" t="s">
        <v>487</v>
      </c>
      <c r="G114" s="392" t="s">
        <v>1760</v>
      </c>
      <c r="H114" s="296" t="s">
        <v>0</v>
      </c>
      <c r="I114" s="46" t="s">
        <v>3</v>
      </c>
      <c r="J114" s="44" t="s">
        <v>3</v>
      </c>
      <c r="K114" s="43">
        <v>4</v>
      </c>
      <c r="L114" s="41">
        <f t="shared" si="6"/>
        <v>4</v>
      </c>
      <c r="M114" s="269" t="s">
        <v>34</v>
      </c>
      <c r="N114" s="37">
        <f t="shared" si="7"/>
        <v>3</v>
      </c>
      <c r="O114" s="34">
        <f t="shared" si="8"/>
        <v>12</v>
      </c>
      <c r="P114" s="32">
        <f t="shared" si="11"/>
        <v>1206.4000000000001</v>
      </c>
      <c r="Q114" s="31">
        <f t="shared" si="9"/>
        <v>1471.81</v>
      </c>
      <c r="R114" s="30" t="s">
        <v>265</v>
      </c>
      <c r="S114" s="30" t="str">
        <f t="shared" si="10"/>
        <v>ГП-135191</v>
      </c>
      <c r="T114" s="30">
        <v>1206.4000000000001</v>
      </c>
      <c r="V114" s="503"/>
    </row>
    <row r="115" spans="1:22" ht="17.100000000000001" customHeight="1" x14ac:dyDescent="0.25">
      <c r="A115" s="54" t="s">
        <v>1103</v>
      </c>
      <c r="B115" s="53" t="s">
        <v>1179</v>
      </c>
      <c r="C115" s="55">
        <v>1000</v>
      </c>
      <c r="D115" s="55">
        <v>50</v>
      </c>
      <c r="E115" s="52">
        <v>114</v>
      </c>
      <c r="F115" s="50" t="s">
        <v>488</v>
      </c>
      <c r="G115" s="392" t="s">
        <v>1761</v>
      </c>
      <c r="H115" s="296" t="s">
        <v>0</v>
      </c>
      <c r="I115" s="46" t="s">
        <v>3</v>
      </c>
      <c r="J115" s="44" t="s">
        <v>3</v>
      </c>
      <c r="K115" s="43">
        <v>4</v>
      </c>
      <c r="L115" s="41">
        <f t="shared" si="6"/>
        <v>4</v>
      </c>
      <c r="M115" s="270" t="s">
        <v>33</v>
      </c>
      <c r="N115" s="37">
        <f t="shared" si="7"/>
        <v>10</v>
      </c>
      <c r="O115" s="34">
        <f t="shared" si="8"/>
        <v>40</v>
      </c>
      <c r="P115" s="32">
        <f t="shared" si="11"/>
        <v>1249.4000000000001</v>
      </c>
      <c r="Q115" s="31">
        <f t="shared" si="9"/>
        <v>1524.27</v>
      </c>
      <c r="R115" s="30" t="s">
        <v>265</v>
      </c>
      <c r="S115" s="30" t="str">
        <f t="shared" si="10"/>
        <v>ГП-135197</v>
      </c>
      <c r="T115" s="30">
        <v>1249.4000000000001</v>
      </c>
      <c r="V115" s="503"/>
    </row>
    <row r="116" spans="1:22" ht="17.100000000000001" customHeight="1" x14ac:dyDescent="0.25">
      <c r="A116" s="54" t="s">
        <v>1103</v>
      </c>
      <c r="B116" s="53" t="s">
        <v>1179</v>
      </c>
      <c r="C116" s="55">
        <v>1000</v>
      </c>
      <c r="D116" s="55">
        <v>50</v>
      </c>
      <c r="E116" s="52">
        <v>133</v>
      </c>
      <c r="F116" s="50" t="s">
        <v>489</v>
      </c>
      <c r="G116" s="392" t="s">
        <v>1762</v>
      </c>
      <c r="H116" s="296" t="s">
        <v>0</v>
      </c>
      <c r="I116" s="46" t="s">
        <v>3</v>
      </c>
      <c r="J116" s="44" t="s">
        <v>3</v>
      </c>
      <c r="K116" s="43">
        <v>3</v>
      </c>
      <c r="L116" s="41">
        <f t="shared" si="6"/>
        <v>3</v>
      </c>
      <c r="M116" s="270" t="s">
        <v>33</v>
      </c>
      <c r="N116" s="37">
        <f t="shared" si="7"/>
        <v>14</v>
      </c>
      <c r="O116" s="34">
        <f t="shared" si="8"/>
        <v>42</v>
      </c>
      <c r="P116" s="32">
        <f t="shared" si="11"/>
        <v>1336.4</v>
      </c>
      <c r="Q116" s="31">
        <f t="shared" si="9"/>
        <v>1630.41</v>
      </c>
      <c r="R116" s="30" t="s">
        <v>265</v>
      </c>
      <c r="S116" s="30" t="str">
        <f t="shared" si="10"/>
        <v>ГП-135203</v>
      </c>
      <c r="T116" s="30">
        <v>1336.4</v>
      </c>
      <c r="V116" s="503"/>
    </row>
    <row r="117" spans="1:22" ht="17.100000000000001" customHeight="1" x14ac:dyDescent="0.25">
      <c r="A117" s="54" t="s">
        <v>1103</v>
      </c>
      <c r="B117" s="53" t="s">
        <v>1179</v>
      </c>
      <c r="C117" s="55">
        <v>1000</v>
      </c>
      <c r="D117" s="55">
        <v>50</v>
      </c>
      <c r="E117" s="52">
        <v>140</v>
      </c>
      <c r="F117" s="50" t="s">
        <v>490</v>
      </c>
      <c r="G117" s="392" t="s">
        <v>1763</v>
      </c>
      <c r="H117" s="296" t="s">
        <v>0</v>
      </c>
      <c r="I117" s="46"/>
      <c r="J117" s="44" t="s">
        <v>3</v>
      </c>
      <c r="K117" s="43">
        <v>3</v>
      </c>
      <c r="L117" s="41">
        <f t="shared" si="6"/>
        <v>3</v>
      </c>
      <c r="M117" s="270" t="s">
        <v>33</v>
      </c>
      <c r="N117" s="37">
        <f t="shared" si="7"/>
        <v>14</v>
      </c>
      <c r="O117" s="34">
        <f t="shared" si="8"/>
        <v>42</v>
      </c>
      <c r="P117" s="32">
        <f t="shared" si="11"/>
        <v>1407.4</v>
      </c>
      <c r="Q117" s="31">
        <f t="shared" si="9"/>
        <v>1717.03</v>
      </c>
      <c r="R117" s="30" t="s">
        <v>265</v>
      </c>
      <c r="S117" s="30" t="str">
        <f t="shared" si="10"/>
        <v>ГП-255203</v>
      </c>
      <c r="T117" s="30">
        <v>1407.4</v>
      </c>
      <c r="V117" s="503"/>
    </row>
    <row r="118" spans="1:22" ht="17.100000000000001" customHeight="1" x14ac:dyDescent="0.25">
      <c r="A118" s="54" t="s">
        <v>1103</v>
      </c>
      <c r="B118" s="53" t="s">
        <v>1179</v>
      </c>
      <c r="C118" s="55">
        <v>1000</v>
      </c>
      <c r="D118" s="55">
        <v>50</v>
      </c>
      <c r="E118" s="52">
        <v>159</v>
      </c>
      <c r="F118" s="50" t="s">
        <v>491</v>
      </c>
      <c r="G118" s="392" t="s">
        <v>1764</v>
      </c>
      <c r="H118" s="296" t="s">
        <v>0</v>
      </c>
      <c r="I118" s="46" t="s">
        <v>3</v>
      </c>
      <c r="J118" s="44" t="s">
        <v>3</v>
      </c>
      <c r="K118" s="43">
        <v>3</v>
      </c>
      <c r="L118" s="41">
        <f t="shared" si="6"/>
        <v>3</v>
      </c>
      <c r="M118" s="269" t="s">
        <v>34</v>
      </c>
      <c r="N118" s="37">
        <f t="shared" si="7"/>
        <v>4</v>
      </c>
      <c r="O118" s="34">
        <f t="shared" si="8"/>
        <v>12</v>
      </c>
      <c r="P118" s="32">
        <f t="shared" si="11"/>
        <v>1476.5</v>
      </c>
      <c r="Q118" s="31">
        <f t="shared" si="9"/>
        <v>1801.33</v>
      </c>
      <c r="R118" s="30" t="s">
        <v>265</v>
      </c>
      <c r="S118" s="30" t="str">
        <f t="shared" si="10"/>
        <v>ГП-135209</v>
      </c>
      <c r="T118" s="30">
        <v>1476.5</v>
      </c>
      <c r="V118" s="503"/>
    </row>
    <row r="119" spans="1:22" ht="17.100000000000001" customHeight="1" x14ac:dyDescent="0.25">
      <c r="A119" s="54" t="s">
        <v>1103</v>
      </c>
      <c r="B119" s="53" t="s">
        <v>1179</v>
      </c>
      <c r="C119" s="55">
        <v>1000</v>
      </c>
      <c r="D119" s="55">
        <v>50</v>
      </c>
      <c r="E119" s="52">
        <v>169</v>
      </c>
      <c r="F119" s="50" t="s">
        <v>492</v>
      </c>
      <c r="G119" s="392" t="s">
        <v>1765</v>
      </c>
      <c r="H119" s="296" t="s">
        <v>0</v>
      </c>
      <c r="I119" s="46" t="s">
        <v>3</v>
      </c>
      <c r="J119" s="44" t="s">
        <v>3</v>
      </c>
      <c r="K119" s="43">
        <v>3</v>
      </c>
      <c r="L119" s="41">
        <f t="shared" si="6"/>
        <v>3</v>
      </c>
      <c r="M119" s="270" t="s">
        <v>33</v>
      </c>
      <c r="N119" s="37">
        <f t="shared" si="7"/>
        <v>14</v>
      </c>
      <c r="O119" s="34">
        <f t="shared" si="8"/>
        <v>42</v>
      </c>
      <c r="P119" s="32">
        <f t="shared" si="11"/>
        <v>1550.5</v>
      </c>
      <c r="Q119" s="31">
        <f t="shared" si="9"/>
        <v>1891.61</v>
      </c>
      <c r="R119" s="30" t="s">
        <v>265</v>
      </c>
      <c r="S119" s="30" t="str">
        <f t="shared" si="10"/>
        <v>ГП-135215</v>
      </c>
      <c r="T119" s="30">
        <v>1550.5</v>
      </c>
      <c r="V119" s="503"/>
    </row>
    <row r="120" spans="1:22" ht="17.100000000000001" customHeight="1" x14ac:dyDescent="0.25">
      <c r="A120" s="54" t="s">
        <v>1103</v>
      </c>
      <c r="B120" s="53" t="s">
        <v>1179</v>
      </c>
      <c r="C120" s="55">
        <v>1000</v>
      </c>
      <c r="D120" s="55">
        <v>50</v>
      </c>
      <c r="E120" s="52">
        <v>194</v>
      </c>
      <c r="F120" s="50" t="s">
        <v>493</v>
      </c>
      <c r="G120" s="392" t="s">
        <v>1766</v>
      </c>
      <c r="H120" s="296" t="s">
        <v>0</v>
      </c>
      <c r="I120" s="46"/>
      <c r="J120" s="44" t="s">
        <v>3</v>
      </c>
      <c r="K120" s="43">
        <v>3</v>
      </c>
      <c r="L120" s="41">
        <f t="shared" si="6"/>
        <v>3</v>
      </c>
      <c r="M120" s="270" t="s">
        <v>33</v>
      </c>
      <c r="N120" s="37">
        <f t="shared" si="7"/>
        <v>14</v>
      </c>
      <c r="O120" s="34">
        <f t="shared" si="8"/>
        <v>42</v>
      </c>
      <c r="P120" s="32">
        <f t="shared" si="11"/>
        <v>1758.5</v>
      </c>
      <c r="Q120" s="31">
        <f t="shared" si="9"/>
        <v>2145.37</v>
      </c>
      <c r="R120" s="30" t="s">
        <v>265</v>
      </c>
      <c r="S120" s="30" t="str">
        <f t="shared" si="10"/>
        <v>ГП-134794</v>
      </c>
      <c r="T120" s="30">
        <v>1758.5</v>
      </c>
      <c r="V120" s="503"/>
    </row>
    <row r="121" spans="1:22" ht="17.100000000000001" customHeight="1" x14ac:dyDescent="0.25">
      <c r="A121" s="54" t="s">
        <v>1103</v>
      </c>
      <c r="B121" s="53" t="s">
        <v>1179</v>
      </c>
      <c r="C121" s="55">
        <v>1000</v>
      </c>
      <c r="D121" s="55">
        <v>50</v>
      </c>
      <c r="E121" s="52">
        <v>205</v>
      </c>
      <c r="F121" s="50" t="s">
        <v>494</v>
      </c>
      <c r="G121" s="392" t="s">
        <v>1767</v>
      </c>
      <c r="H121" s="296" t="s">
        <v>0</v>
      </c>
      <c r="I121" s="46"/>
      <c r="J121" s="44" t="s">
        <v>3</v>
      </c>
      <c r="K121" s="43">
        <v>2</v>
      </c>
      <c r="L121" s="41">
        <f t="shared" si="6"/>
        <v>2</v>
      </c>
      <c r="M121" s="270" t="s">
        <v>33</v>
      </c>
      <c r="N121" s="37">
        <f t="shared" si="7"/>
        <v>20</v>
      </c>
      <c r="O121" s="34">
        <f t="shared" si="8"/>
        <v>40</v>
      </c>
      <c r="P121" s="32">
        <f t="shared" si="11"/>
        <v>1822.7</v>
      </c>
      <c r="Q121" s="31">
        <f t="shared" si="9"/>
        <v>2223.69</v>
      </c>
      <c r="R121" s="30" t="s">
        <v>265</v>
      </c>
      <c r="S121" s="30" t="str">
        <f t="shared" si="10"/>
        <v>ГП-134802</v>
      </c>
      <c r="T121" s="30">
        <v>1822.7</v>
      </c>
      <c r="V121" s="503"/>
    </row>
    <row r="122" spans="1:22" ht="17.100000000000001" customHeight="1" x14ac:dyDescent="0.25">
      <c r="A122" s="54" t="s">
        <v>1103</v>
      </c>
      <c r="B122" s="53" t="s">
        <v>1179</v>
      </c>
      <c r="C122" s="55">
        <v>1000</v>
      </c>
      <c r="D122" s="55">
        <v>50</v>
      </c>
      <c r="E122" s="52">
        <v>219</v>
      </c>
      <c r="F122" s="50" t="s">
        <v>495</v>
      </c>
      <c r="G122" s="392" t="s">
        <v>1768</v>
      </c>
      <c r="H122" s="296" t="s">
        <v>0</v>
      </c>
      <c r="I122" s="46" t="s">
        <v>3</v>
      </c>
      <c r="J122" s="44" t="s">
        <v>3</v>
      </c>
      <c r="K122" s="43">
        <v>2</v>
      </c>
      <c r="L122" s="41">
        <f t="shared" si="6"/>
        <v>2</v>
      </c>
      <c r="M122" s="269" t="s">
        <v>34</v>
      </c>
      <c r="N122" s="37">
        <f t="shared" si="7"/>
        <v>5</v>
      </c>
      <c r="O122" s="34">
        <f t="shared" si="8"/>
        <v>10</v>
      </c>
      <c r="P122" s="32">
        <f t="shared" si="11"/>
        <v>1954.1</v>
      </c>
      <c r="Q122" s="31">
        <f t="shared" si="9"/>
        <v>2384</v>
      </c>
      <c r="R122" s="30" t="s">
        <v>265</v>
      </c>
      <c r="S122" s="30" t="str">
        <f t="shared" si="10"/>
        <v>ГП-135221</v>
      </c>
      <c r="T122" s="30">
        <v>1954.1</v>
      </c>
      <c r="V122" s="503"/>
    </row>
    <row r="123" spans="1:22" ht="17.100000000000001" customHeight="1" x14ac:dyDescent="0.25">
      <c r="A123" s="54" t="s">
        <v>1103</v>
      </c>
      <c r="B123" s="53" t="s">
        <v>1179</v>
      </c>
      <c r="C123" s="55">
        <v>1000</v>
      </c>
      <c r="D123" s="55">
        <v>50</v>
      </c>
      <c r="E123" s="52">
        <v>245</v>
      </c>
      <c r="F123" s="50" t="s">
        <v>496</v>
      </c>
      <c r="G123" s="392" t="s">
        <v>1769</v>
      </c>
      <c r="H123" s="296" t="s">
        <v>0</v>
      </c>
      <c r="I123" s="46"/>
      <c r="J123" s="44" t="s">
        <v>3</v>
      </c>
      <c r="K123" s="43">
        <v>2</v>
      </c>
      <c r="L123" s="41">
        <f t="shared" si="6"/>
        <v>2</v>
      </c>
      <c r="M123" s="270" t="s">
        <v>33</v>
      </c>
      <c r="N123" s="37">
        <f t="shared" si="7"/>
        <v>20</v>
      </c>
      <c r="O123" s="34">
        <f t="shared" si="8"/>
        <v>40</v>
      </c>
      <c r="P123" s="32">
        <f t="shared" si="11"/>
        <v>2414.3000000000002</v>
      </c>
      <c r="Q123" s="31">
        <f t="shared" si="9"/>
        <v>2945.45</v>
      </c>
      <c r="R123" s="30" t="s">
        <v>265</v>
      </c>
      <c r="S123" s="30" t="str">
        <f t="shared" si="10"/>
        <v>ГП-134816</v>
      </c>
      <c r="T123" s="30">
        <v>2414.3000000000002</v>
      </c>
      <c r="V123" s="503"/>
    </row>
    <row r="124" spans="1:22" ht="17.100000000000001" customHeight="1" x14ac:dyDescent="0.25">
      <c r="A124" s="54" t="s">
        <v>1103</v>
      </c>
      <c r="B124" s="53" t="s">
        <v>1179</v>
      </c>
      <c r="C124" s="55">
        <v>1000</v>
      </c>
      <c r="D124" s="52">
        <v>60</v>
      </c>
      <c r="E124" s="52">
        <v>18</v>
      </c>
      <c r="F124" s="50" t="s">
        <v>497</v>
      </c>
      <c r="G124" s="392" t="s">
        <v>1770</v>
      </c>
      <c r="H124" s="296" t="s">
        <v>0</v>
      </c>
      <c r="I124" s="46" t="s">
        <v>3</v>
      </c>
      <c r="J124" s="44"/>
      <c r="K124" s="43">
        <v>7</v>
      </c>
      <c r="L124" s="41">
        <f t="shared" si="6"/>
        <v>7</v>
      </c>
      <c r="M124" s="270" t="s">
        <v>33</v>
      </c>
      <c r="N124" s="37">
        <f t="shared" si="7"/>
        <v>6</v>
      </c>
      <c r="O124" s="34">
        <f t="shared" si="8"/>
        <v>42</v>
      </c>
      <c r="P124" s="32">
        <f t="shared" si="11"/>
        <v>664.9</v>
      </c>
      <c r="Q124" s="31">
        <f t="shared" si="9"/>
        <v>811.18</v>
      </c>
      <c r="R124" s="30" t="s">
        <v>265</v>
      </c>
      <c r="S124" s="30" t="str">
        <f t="shared" si="10"/>
        <v>ГП-135128</v>
      </c>
      <c r="T124" s="30">
        <v>664.9</v>
      </c>
      <c r="V124" s="503"/>
    </row>
    <row r="125" spans="1:22" ht="17.100000000000001" customHeight="1" x14ac:dyDescent="0.25">
      <c r="A125" s="54" t="s">
        <v>1103</v>
      </c>
      <c r="B125" s="53" t="s">
        <v>1179</v>
      </c>
      <c r="C125" s="55">
        <v>1000</v>
      </c>
      <c r="D125" s="55">
        <v>60</v>
      </c>
      <c r="E125" s="52">
        <v>21</v>
      </c>
      <c r="F125" s="50" t="s">
        <v>498</v>
      </c>
      <c r="G125" s="392" t="s">
        <v>1771</v>
      </c>
      <c r="H125" s="296" t="s">
        <v>0</v>
      </c>
      <c r="I125" s="46" t="s">
        <v>3</v>
      </c>
      <c r="J125" s="44" t="s">
        <v>3</v>
      </c>
      <c r="K125" s="43">
        <v>7</v>
      </c>
      <c r="L125" s="41">
        <f t="shared" si="6"/>
        <v>7</v>
      </c>
      <c r="M125" s="270" t="s">
        <v>33</v>
      </c>
      <c r="N125" s="37">
        <f t="shared" si="7"/>
        <v>6</v>
      </c>
      <c r="O125" s="34">
        <f t="shared" si="8"/>
        <v>42</v>
      </c>
      <c r="P125" s="32">
        <f t="shared" si="11"/>
        <v>683.6</v>
      </c>
      <c r="Q125" s="31">
        <f t="shared" si="9"/>
        <v>833.99</v>
      </c>
      <c r="R125" s="30" t="s">
        <v>265</v>
      </c>
      <c r="S125" s="30" t="str">
        <f t="shared" si="10"/>
        <v>ГП-135131</v>
      </c>
      <c r="T125" s="30">
        <v>683.6</v>
      </c>
      <c r="V125" s="503"/>
    </row>
    <row r="126" spans="1:22" ht="17.100000000000001" customHeight="1" x14ac:dyDescent="0.25">
      <c r="A126" s="54" t="s">
        <v>1103</v>
      </c>
      <c r="B126" s="53" t="s">
        <v>1179</v>
      </c>
      <c r="C126" s="55">
        <v>1000</v>
      </c>
      <c r="D126" s="55">
        <v>60</v>
      </c>
      <c r="E126" s="52">
        <v>25</v>
      </c>
      <c r="F126" s="50" t="s">
        <v>499</v>
      </c>
      <c r="G126" s="392" t="s">
        <v>1772</v>
      </c>
      <c r="H126" s="296" t="s">
        <v>0</v>
      </c>
      <c r="I126" s="46" t="s">
        <v>3</v>
      </c>
      <c r="J126" s="44"/>
      <c r="K126" s="43">
        <v>7</v>
      </c>
      <c r="L126" s="41">
        <f t="shared" si="6"/>
        <v>7</v>
      </c>
      <c r="M126" s="270" t="s">
        <v>33</v>
      </c>
      <c r="N126" s="37">
        <f t="shared" si="7"/>
        <v>6</v>
      </c>
      <c r="O126" s="34">
        <f t="shared" si="8"/>
        <v>42</v>
      </c>
      <c r="P126" s="32">
        <f t="shared" si="11"/>
        <v>766.4</v>
      </c>
      <c r="Q126" s="31">
        <f t="shared" si="9"/>
        <v>935.01</v>
      </c>
      <c r="R126" s="30" t="s">
        <v>265</v>
      </c>
      <c r="S126" s="30" t="str">
        <f t="shared" si="10"/>
        <v>ГП-135134</v>
      </c>
      <c r="T126" s="30">
        <v>766.4</v>
      </c>
      <c r="V126" s="503"/>
    </row>
    <row r="127" spans="1:22" ht="17.100000000000001" customHeight="1" x14ac:dyDescent="0.25">
      <c r="A127" s="54" t="s">
        <v>1103</v>
      </c>
      <c r="B127" s="53" t="s">
        <v>1179</v>
      </c>
      <c r="C127" s="55">
        <v>1000</v>
      </c>
      <c r="D127" s="55">
        <v>60</v>
      </c>
      <c r="E127" s="52">
        <v>28</v>
      </c>
      <c r="F127" s="50" t="s">
        <v>500</v>
      </c>
      <c r="G127" s="392" t="s">
        <v>1773</v>
      </c>
      <c r="H127" s="296" t="s">
        <v>0</v>
      </c>
      <c r="I127" s="46" t="s">
        <v>3</v>
      </c>
      <c r="J127" s="44" t="s">
        <v>3</v>
      </c>
      <c r="K127" s="43">
        <v>6</v>
      </c>
      <c r="L127" s="41">
        <f t="shared" si="6"/>
        <v>6</v>
      </c>
      <c r="M127" s="270" t="s">
        <v>33</v>
      </c>
      <c r="N127" s="37">
        <f t="shared" si="7"/>
        <v>7</v>
      </c>
      <c r="O127" s="34">
        <f t="shared" si="8"/>
        <v>42</v>
      </c>
      <c r="P127" s="32">
        <f t="shared" si="11"/>
        <v>799.9</v>
      </c>
      <c r="Q127" s="31">
        <f t="shared" si="9"/>
        <v>975.88</v>
      </c>
      <c r="R127" s="30" t="s">
        <v>265</v>
      </c>
      <c r="S127" s="30" t="str">
        <f t="shared" si="10"/>
        <v>ГП-135136</v>
      </c>
      <c r="T127" s="30">
        <v>799.9</v>
      </c>
      <c r="V127" s="503"/>
    </row>
    <row r="128" spans="1:22" ht="17.100000000000001" customHeight="1" x14ac:dyDescent="0.25">
      <c r="A128" s="54" t="s">
        <v>1103</v>
      </c>
      <c r="B128" s="53" t="s">
        <v>1179</v>
      </c>
      <c r="C128" s="55">
        <v>1000</v>
      </c>
      <c r="D128" s="55">
        <v>60</v>
      </c>
      <c r="E128" s="52">
        <v>32</v>
      </c>
      <c r="F128" s="50" t="s">
        <v>501</v>
      </c>
      <c r="G128" s="392" t="s">
        <v>1774</v>
      </c>
      <c r="H128" s="296" t="s">
        <v>0</v>
      </c>
      <c r="I128" s="46" t="s">
        <v>3</v>
      </c>
      <c r="J128" s="44"/>
      <c r="K128" s="43">
        <v>6</v>
      </c>
      <c r="L128" s="41">
        <f t="shared" si="6"/>
        <v>6</v>
      </c>
      <c r="M128" s="270" t="s">
        <v>33</v>
      </c>
      <c r="N128" s="37">
        <f t="shared" si="7"/>
        <v>7</v>
      </c>
      <c r="O128" s="34">
        <f t="shared" si="8"/>
        <v>42</v>
      </c>
      <c r="P128" s="32">
        <f t="shared" si="11"/>
        <v>841</v>
      </c>
      <c r="Q128" s="31">
        <f t="shared" si="9"/>
        <v>1026.02</v>
      </c>
      <c r="R128" s="30" t="s">
        <v>265</v>
      </c>
      <c r="S128" s="30" t="str">
        <f t="shared" si="10"/>
        <v>ГП-135140</v>
      </c>
      <c r="T128" s="30">
        <v>841</v>
      </c>
      <c r="V128" s="503"/>
    </row>
    <row r="129" spans="1:22" ht="17.100000000000001" customHeight="1" x14ac:dyDescent="0.25">
      <c r="A129" s="54" t="s">
        <v>1103</v>
      </c>
      <c r="B129" s="53" t="s">
        <v>1179</v>
      </c>
      <c r="C129" s="55">
        <v>1000</v>
      </c>
      <c r="D129" s="55">
        <v>60</v>
      </c>
      <c r="E129" s="52">
        <v>35</v>
      </c>
      <c r="F129" s="50" t="s">
        <v>502</v>
      </c>
      <c r="G129" s="392" t="s">
        <v>1775</v>
      </c>
      <c r="H129" s="296" t="s">
        <v>0</v>
      </c>
      <c r="I129" s="46" t="s">
        <v>3</v>
      </c>
      <c r="J129" s="44" t="s">
        <v>3</v>
      </c>
      <c r="K129" s="43">
        <v>6</v>
      </c>
      <c r="L129" s="41">
        <f t="shared" si="6"/>
        <v>6</v>
      </c>
      <c r="M129" s="270" t="s">
        <v>33</v>
      </c>
      <c r="N129" s="37">
        <f t="shared" si="7"/>
        <v>7</v>
      </c>
      <c r="O129" s="34">
        <f t="shared" si="8"/>
        <v>42</v>
      </c>
      <c r="P129" s="32">
        <f t="shared" si="11"/>
        <v>887.3</v>
      </c>
      <c r="Q129" s="31">
        <f t="shared" si="9"/>
        <v>1082.51</v>
      </c>
      <c r="R129" s="30" t="s">
        <v>265</v>
      </c>
      <c r="S129" s="30" t="str">
        <f t="shared" si="10"/>
        <v>ГП-135144</v>
      </c>
      <c r="T129" s="30">
        <v>887.3</v>
      </c>
      <c r="V129" s="503"/>
    </row>
    <row r="130" spans="1:22" ht="17.100000000000001" customHeight="1" x14ac:dyDescent="0.25">
      <c r="A130" s="54" t="s">
        <v>1103</v>
      </c>
      <c r="B130" s="53" t="s">
        <v>1179</v>
      </c>
      <c r="C130" s="55">
        <v>1000</v>
      </c>
      <c r="D130" s="55">
        <v>60</v>
      </c>
      <c r="E130" s="52">
        <v>38</v>
      </c>
      <c r="F130" s="50" t="s">
        <v>503</v>
      </c>
      <c r="G130" s="392" t="s">
        <v>1776</v>
      </c>
      <c r="H130" s="296" t="s">
        <v>0</v>
      </c>
      <c r="I130" s="46" t="s">
        <v>3</v>
      </c>
      <c r="J130" s="44"/>
      <c r="K130" s="43">
        <v>6</v>
      </c>
      <c r="L130" s="41">
        <f t="shared" si="6"/>
        <v>6</v>
      </c>
      <c r="M130" s="270" t="s">
        <v>33</v>
      </c>
      <c r="N130" s="37">
        <f t="shared" si="7"/>
        <v>7</v>
      </c>
      <c r="O130" s="34">
        <f t="shared" si="8"/>
        <v>42</v>
      </c>
      <c r="P130" s="32">
        <f t="shared" si="11"/>
        <v>995.1</v>
      </c>
      <c r="Q130" s="31">
        <f t="shared" si="9"/>
        <v>1214.02</v>
      </c>
      <c r="R130" s="30" t="s">
        <v>265</v>
      </c>
      <c r="S130" s="30" t="str">
        <f t="shared" si="10"/>
        <v>ГП-135148</v>
      </c>
      <c r="T130" s="30">
        <v>995.1</v>
      </c>
      <c r="V130" s="503"/>
    </row>
    <row r="131" spans="1:22" ht="17.100000000000001" customHeight="1" x14ac:dyDescent="0.25">
      <c r="A131" s="54" t="s">
        <v>1103</v>
      </c>
      <c r="B131" s="53" t="s">
        <v>1179</v>
      </c>
      <c r="C131" s="55">
        <v>1000</v>
      </c>
      <c r="D131" s="55">
        <v>60</v>
      </c>
      <c r="E131" s="52">
        <v>42</v>
      </c>
      <c r="F131" s="50" t="s">
        <v>504</v>
      </c>
      <c r="G131" s="392" t="s">
        <v>1777</v>
      </c>
      <c r="H131" s="296" t="s">
        <v>0</v>
      </c>
      <c r="I131" s="46"/>
      <c r="J131" s="44" t="s">
        <v>3</v>
      </c>
      <c r="K131" s="43">
        <v>5</v>
      </c>
      <c r="L131" s="41">
        <f t="shared" si="6"/>
        <v>5</v>
      </c>
      <c r="M131" s="270" t="s">
        <v>33</v>
      </c>
      <c r="N131" s="37">
        <f t="shared" si="7"/>
        <v>8</v>
      </c>
      <c r="O131" s="34">
        <f t="shared" si="8"/>
        <v>40</v>
      </c>
      <c r="P131" s="32">
        <f t="shared" si="11"/>
        <v>1049</v>
      </c>
      <c r="Q131" s="31">
        <f t="shared" si="9"/>
        <v>1279.78</v>
      </c>
      <c r="R131" s="30" t="s">
        <v>265</v>
      </c>
      <c r="S131" s="30" t="str">
        <f t="shared" si="10"/>
        <v>ГП-249054</v>
      </c>
      <c r="T131" s="30">
        <v>1049</v>
      </c>
      <c r="V131" s="503"/>
    </row>
    <row r="132" spans="1:22" ht="17.100000000000001" customHeight="1" x14ac:dyDescent="0.25">
      <c r="A132" s="54" t="s">
        <v>1103</v>
      </c>
      <c r="B132" s="53" t="s">
        <v>1179</v>
      </c>
      <c r="C132" s="55">
        <v>1000</v>
      </c>
      <c r="D132" s="55">
        <v>60</v>
      </c>
      <c r="E132" s="52">
        <v>45</v>
      </c>
      <c r="F132" s="50" t="s">
        <v>505</v>
      </c>
      <c r="G132" s="392" t="s">
        <v>1778</v>
      </c>
      <c r="H132" s="296" t="s">
        <v>0</v>
      </c>
      <c r="I132" s="46"/>
      <c r="J132" s="44" t="s">
        <v>3</v>
      </c>
      <c r="K132" s="43">
        <v>5</v>
      </c>
      <c r="L132" s="41">
        <f t="shared" si="6"/>
        <v>5</v>
      </c>
      <c r="M132" s="270" t="s">
        <v>33</v>
      </c>
      <c r="N132" s="37">
        <f t="shared" si="7"/>
        <v>8</v>
      </c>
      <c r="O132" s="34">
        <f t="shared" si="8"/>
        <v>40</v>
      </c>
      <c r="P132" s="32">
        <f t="shared" si="11"/>
        <v>1098.9000000000001</v>
      </c>
      <c r="Q132" s="31">
        <f t="shared" si="9"/>
        <v>1340.66</v>
      </c>
      <c r="R132" s="30" t="s">
        <v>265</v>
      </c>
      <c r="S132" s="30" t="str">
        <f t="shared" si="10"/>
        <v>ГП-236039</v>
      </c>
      <c r="T132" s="30">
        <v>1098.9000000000001</v>
      </c>
      <c r="V132" s="503"/>
    </row>
    <row r="133" spans="1:22" ht="17.100000000000001" customHeight="1" x14ac:dyDescent="0.25">
      <c r="A133" s="54" t="s">
        <v>1103</v>
      </c>
      <c r="B133" s="53" t="s">
        <v>1179</v>
      </c>
      <c r="C133" s="55">
        <v>1000</v>
      </c>
      <c r="D133" s="55">
        <v>60</v>
      </c>
      <c r="E133" s="52">
        <v>48</v>
      </c>
      <c r="F133" s="50" t="s">
        <v>506</v>
      </c>
      <c r="G133" s="392" t="s">
        <v>1779</v>
      </c>
      <c r="H133" s="296" t="s">
        <v>0</v>
      </c>
      <c r="I133" s="46"/>
      <c r="J133" s="44" t="s">
        <v>3</v>
      </c>
      <c r="K133" s="43">
        <v>5</v>
      </c>
      <c r="L133" s="41">
        <f t="shared" si="6"/>
        <v>5</v>
      </c>
      <c r="M133" s="270" t="s">
        <v>33</v>
      </c>
      <c r="N133" s="37">
        <f t="shared" si="7"/>
        <v>8</v>
      </c>
      <c r="O133" s="34">
        <f t="shared" si="8"/>
        <v>40</v>
      </c>
      <c r="P133" s="32">
        <f t="shared" si="11"/>
        <v>1164.5</v>
      </c>
      <c r="Q133" s="31">
        <f t="shared" si="9"/>
        <v>1420.69</v>
      </c>
      <c r="R133" s="30" t="s">
        <v>265</v>
      </c>
      <c r="S133" s="30" t="str">
        <f t="shared" si="10"/>
        <v>ГП-134693</v>
      </c>
      <c r="T133" s="30">
        <v>1164.5</v>
      </c>
      <c r="V133" s="503"/>
    </row>
    <row r="134" spans="1:22" ht="17.100000000000001" customHeight="1" x14ac:dyDescent="0.25">
      <c r="A134" s="54" t="s">
        <v>1103</v>
      </c>
      <c r="B134" s="53" t="s">
        <v>1179</v>
      </c>
      <c r="C134" s="55">
        <v>1000</v>
      </c>
      <c r="D134" s="55">
        <v>60</v>
      </c>
      <c r="E134" s="52">
        <v>57</v>
      </c>
      <c r="F134" s="50" t="s">
        <v>507</v>
      </c>
      <c r="G134" s="392" t="s">
        <v>1780</v>
      </c>
      <c r="H134" s="296" t="s">
        <v>0</v>
      </c>
      <c r="I134" s="46" t="s">
        <v>3</v>
      </c>
      <c r="J134" s="44" t="s">
        <v>3</v>
      </c>
      <c r="K134" s="43">
        <v>5</v>
      </c>
      <c r="L134" s="41">
        <f t="shared" si="6"/>
        <v>5</v>
      </c>
      <c r="M134" s="269" t="s">
        <v>34</v>
      </c>
      <c r="N134" s="37">
        <f t="shared" si="7"/>
        <v>2</v>
      </c>
      <c r="O134" s="34">
        <f t="shared" si="8"/>
        <v>10</v>
      </c>
      <c r="P134" s="32">
        <f t="shared" si="11"/>
        <v>1227.3</v>
      </c>
      <c r="Q134" s="31">
        <f t="shared" si="9"/>
        <v>1497.31</v>
      </c>
      <c r="R134" s="30" t="s">
        <v>265</v>
      </c>
      <c r="S134" s="30" t="str">
        <f t="shared" si="10"/>
        <v>ГП-135162</v>
      </c>
      <c r="T134" s="30">
        <v>1227.3</v>
      </c>
      <c r="V134" s="503"/>
    </row>
    <row r="135" spans="1:22" ht="17.100000000000001" customHeight="1" x14ac:dyDescent="0.25">
      <c r="A135" s="54" t="s">
        <v>1103</v>
      </c>
      <c r="B135" s="53" t="s">
        <v>1179</v>
      </c>
      <c r="C135" s="55">
        <v>1000</v>
      </c>
      <c r="D135" s="55">
        <v>60</v>
      </c>
      <c r="E135" s="52">
        <v>60</v>
      </c>
      <c r="F135" s="50" t="s">
        <v>508</v>
      </c>
      <c r="G135" s="392" t="s">
        <v>1781</v>
      </c>
      <c r="H135" s="296" t="s">
        <v>0</v>
      </c>
      <c r="I135" s="46" t="s">
        <v>3</v>
      </c>
      <c r="J135" s="44" t="s">
        <v>3</v>
      </c>
      <c r="K135" s="43">
        <v>5</v>
      </c>
      <c r="L135" s="41">
        <f t="shared" si="6"/>
        <v>5</v>
      </c>
      <c r="M135" s="270" t="s">
        <v>33</v>
      </c>
      <c r="N135" s="37">
        <f t="shared" si="7"/>
        <v>8</v>
      </c>
      <c r="O135" s="34">
        <f t="shared" si="8"/>
        <v>40</v>
      </c>
      <c r="P135" s="32">
        <f t="shared" si="11"/>
        <v>1232.9000000000001</v>
      </c>
      <c r="Q135" s="31">
        <f t="shared" si="9"/>
        <v>1504.14</v>
      </c>
      <c r="R135" s="30" t="s">
        <v>265</v>
      </c>
      <c r="S135" s="30" t="str">
        <f t="shared" si="10"/>
        <v>ГП-135167</v>
      </c>
      <c r="T135" s="30">
        <v>1232.9000000000001</v>
      </c>
      <c r="V135" s="503"/>
    </row>
    <row r="136" spans="1:22" ht="17.100000000000001" customHeight="1" x14ac:dyDescent="0.25">
      <c r="A136" s="54" t="s">
        <v>1103</v>
      </c>
      <c r="B136" s="53" t="s">
        <v>1179</v>
      </c>
      <c r="C136" s="55">
        <v>1000</v>
      </c>
      <c r="D136" s="55">
        <v>60</v>
      </c>
      <c r="E136" s="52">
        <v>70</v>
      </c>
      <c r="F136" s="50" t="s">
        <v>509</v>
      </c>
      <c r="G136" s="392" t="s">
        <v>1782</v>
      </c>
      <c r="H136" s="296" t="s">
        <v>0</v>
      </c>
      <c r="I136" s="46" t="s">
        <v>3</v>
      </c>
      <c r="J136" s="44" t="s">
        <v>3</v>
      </c>
      <c r="K136" s="43">
        <v>5</v>
      </c>
      <c r="L136" s="41">
        <f t="shared" si="6"/>
        <v>5</v>
      </c>
      <c r="M136" s="270" t="s">
        <v>33</v>
      </c>
      <c r="N136" s="37">
        <f t="shared" si="7"/>
        <v>8</v>
      </c>
      <c r="O136" s="34">
        <f t="shared" si="8"/>
        <v>40</v>
      </c>
      <c r="P136" s="32">
        <f t="shared" si="11"/>
        <v>1313.6</v>
      </c>
      <c r="Q136" s="31">
        <f t="shared" si="9"/>
        <v>1602.59</v>
      </c>
      <c r="R136" s="30" t="s">
        <v>265</v>
      </c>
      <c r="S136" s="30" t="str">
        <f t="shared" si="10"/>
        <v>ГП-135174</v>
      </c>
      <c r="T136" s="30">
        <v>1313.6</v>
      </c>
      <c r="V136" s="503"/>
    </row>
    <row r="137" spans="1:22" ht="17.100000000000001" customHeight="1" x14ac:dyDescent="0.25">
      <c r="A137" s="54" t="s">
        <v>1103</v>
      </c>
      <c r="B137" s="53" t="s">
        <v>1179</v>
      </c>
      <c r="C137" s="55">
        <v>1000</v>
      </c>
      <c r="D137" s="55">
        <v>60</v>
      </c>
      <c r="E137" s="52">
        <v>76</v>
      </c>
      <c r="F137" s="50" t="s">
        <v>510</v>
      </c>
      <c r="G137" s="392" t="s">
        <v>1783</v>
      </c>
      <c r="H137" s="296" t="s">
        <v>0</v>
      </c>
      <c r="I137" s="46" t="s">
        <v>3</v>
      </c>
      <c r="J137" s="44" t="s">
        <v>3</v>
      </c>
      <c r="K137" s="43">
        <v>4</v>
      </c>
      <c r="L137" s="41">
        <f t="shared" si="6"/>
        <v>4</v>
      </c>
      <c r="M137" s="270" t="s">
        <v>33</v>
      </c>
      <c r="N137" s="37">
        <f t="shared" si="7"/>
        <v>10</v>
      </c>
      <c r="O137" s="34">
        <f t="shared" si="8"/>
        <v>40</v>
      </c>
      <c r="P137" s="32">
        <f t="shared" si="11"/>
        <v>1341.5</v>
      </c>
      <c r="Q137" s="31">
        <f t="shared" si="9"/>
        <v>1636.63</v>
      </c>
      <c r="R137" s="30" t="s">
        <v>265</v>
      </c>
      <c r="S137" s="30" t="str">
        <f t="shared" si="10"/>
        <v>ГП-135180</v>
      </c>
      <c r="T137" s="30">
        <v>1341.5</v>
      </c>
      <c r="V137" s="503"/>
    </row>
    <row r="138" spans="1:22" ht="17.100000000000001" customHeight="1" x14ac:dyDescent="0.25">
      <c r="A138" s="54" t="s">
        <v>1103</v>
      </c>
      <c r="B138" s="53" t="s">
        <v>1179</v>
      </c>
      <c r="C138" s="55">
        <v>1000</v>
      </c>
      <c r="D138" s="55">
        <v>60</v>
      </c>
      <c r="E138" s="52">
        <v>83</v>
      </c>
      <c r="F138" s="50" t="s">
        <v>511</v>
      </c>
      <c r="G138" s="392" t="s">
        <v>1784</v>
      </c>
      <c r="H138" s="296" t="s">
        <v>0</v>
      </c>
      <c r="I138" s="46"/>
      <c r="J138" s="44" t="s">
        <v>3</v>
      </c>
      <c r="K138" s="43">
        <v>4</v>
      </c>
      <c r="L138" s="41">
        <f t="shared" si="6"/>
        <v>4</v>
      </c>
      <c r="M138" s="270" t="s">
        <v>33</v>
      </c>
      <c r="N138" s="37">
        <f t="shared" si="7"/>
        <v>10</v>
      </c>
      <c r="O138" s="34">
        <f t="shared" si="8"/>
        <v>40</v>
      </c>
      <c r="P138" s="32">
        <f t="shared" si="11"/>
        <v>1350.9</v>
      </c>
      <c r="Q138" s="31">
        <f t="shared" si="9"/>
        <v>1648.1</v>
      </c>
      <c r="R138" s="30" t="s">
        <v>265</v>
      </c>
      <c r="S138" s="30" t="str">
        <f t="shared" si="10"/>
        <v>ГП-134730</v>
      </c>
      <c r="T138" s="30">
        <v>1350.9</v>
      </c>
      <c r="V138" s="503"/>
    </row>
    <row r="139" spans="1:22" ht="17.100000000000001" customHeight="1" x14ac:dyDescent="0.25">
      <c r="A139" s="54" t="s">
        <v>1103</v>
      </c>
      <c r="B139" s="53" t="s">
        <v>1179</v>
      </c>
      <c r="C139" s="55">
        <v>1000</v>
      </c>
      <c r="D139" s="55">
        <v>60</v>
      </c>
      <c r="E139" s="52">
        <v>89</v>
      </c>
      <c r="F139" s="50" t="s">
        <v>512</v>
      </c>
      <c r="G139" s="392" t="s">
        <v>1785</v>
      </c>
      <c r="H139" s="296" t="s">
        <v>0</v>
      </c>
      <c r="I139" s="46" t="s">
        <v>3</v>
      </c>
      <c r="J139" s="44" t="s">
        <v>3</v>
      </c>
      <c r="K139" s="43">
        <v>4</v>
      </c>
      <c r="L139" s="41">
        <f t="shared" si="6"/>
        <v>4</v>
      </c>
      <c r="M139" s="269" t="s">
        <v>34</v>
      </c>
      <c r="N139" s="37">
        <f t="shared" si="7"/>
        <v>3</v>
      </c>
      <c r="O139" s="34">
        <f t="shared" si="8"/>
        <v>12</v>
      </c>
      <c r="P139" s="32">
        <f t="shared" si="11"/>
        <v>1371</v>
      </c>
      <c r="Q139" s="31">
        <f t="shared" si="9"/>
        <v>1672.62</v>
      </c>
      <c r="R139" s="30" t="s">
        <v>265</v>
      </c>
      <c r="S139" s="30" t="str">
        <f t="shared" si="10"/>
        <v>ГП-135186</v>
      </c>
      <c r="T139" s="30">
        <v>1371</v>
      </c>
      <c r="V139" s="503"/>
    </row>
    <row r="140" spans="1:22" ht="17.100000000000001" customHeight="1" x14ac:dyDescent="0.25">
      <c r="A140" s="54" t="s">
        <v>1103</v>
      </c>
      <c r="B140" s="53" t="s">
        <v>1179</v>
      </c>
      <c r="C140" s="55">
        <v>1000</v>
      </c>
      <c r="D140" s="55">
        <v>60</v>
      </c>
      <c r="E140" s="52">
        <v>102</v>
      </c>
      <c r="F140" s="50" t="s">
        <v>513</v>
      </c>
      <c r="G140" s="392" t="s">
        <v>1786</v>
      </c>
      <c r="H140" s="296" t="s">
        <v>0</v>
      </c>
      <c r="I140" s="46"/>
      <c r="J140" s="44" t="s">
        <v>3</v>
      </c>
      <c r="K140" s="43">
        <v>4</v>
      </c>
      <c r="L140" s="41">
        <f t="shared" si="6"/>
        <v>4</v>
      </c>
      <c r="M140" s="270" t="s">
        <v>33</v>
      </c>
      <c r="N140" s="37">
        <f t="shared" si="7"/>
        <v>10</v>
      </c>
      <c r="O140" s="34">
        <f t="shared" si="8"/>
        <v>40</v>
      </c>
      <c r="P140" s="32">
        <f t="shared" si="11"/>
        <v>1410.4</v>
      </c>
      <c r="Q140" s="31">
        <f t="shared" si="9"/>
        <v>1720.69</v>
      </c>
      <c r="R140" s="30" t="s">
        <v>265</v>
      </c>
      <c r="S140" s="30" t="str">
        <f t="shared" si="10"/>
        <v>ГП-134746</v>
      </c>
      <c r="T140" s="30">
        <v>1410.4</v>
      </c>
      <c r="V140" s="503"/>
    </row>
    <row r="141" spans="1:22" ht="17.100000000000001" customHeight="1" x14ac:dyDescent="0.25">
      <c r="A141" s="54" t="s">
        <v>1103</v>
      </c>
      <c r="B141" s="53" t="s">
        <v>1179</v>
      </c>
      <c r="C141" s="55">
        <v>1000</v>
      </c>
      <c r="D141" s="55">
        <v>60</v>
      </c>
      <c r="E141" s="52">
        <v>108</v>
      </c>
      <c r="F141" s="50" t="s">
        <v>514</v>
      </c>
      <c r="G141" s="392" t="s">
        <v>1787</v>
      </c>
      <c r="H141" s="296" t="s">
        <v>0</v>
      </c>
      <c r="I141" s="46" t="s">
        <v>3</v>
      </c>
      <c r="J141" s="44" t="s">
        <v>3</v>
      </c>
      <c r="K141" s="43">
        <v>4</v>
      </c>
      <c r="L141" s="41">
        <f t="shared" si="6"/>
        <v>4</v>
      </c>
      <c r="M141" s="269" t="s">
        <v>34</v>
      </c>
      <c r="N141" s="37">
        <f t="shared" si="7"/>
        <v>3</v>
      </c>
      <c r="O141" s="34">
        <f t="shared" si="8"/>
        <v>12</v>
      </c>
      <c r="P141" s="32">
        <f t="shared" si="11"/>
        <v>1448.9</v>
      </c>
      <c r="Q141" s="31">
        <f t="shared" si="9"/>
        <v>1767.66</v>
      </c>
      <c r="R141" s="30" t="s">
        <v>265</v>
      </c>
      <c r="S141" s="30" t="str">
        <f t="shared" si="10"/>
        <v>ГП-135192</v>
      </c>
      <c r="T141" s="30">
        <v>1448.9</v>
      </c>
      <c r="V141" s="503"/>
    </row>
    <row r="142" spans="1:22" ht="17.100000000000001" customHeight="1" x14ac:dyDescent="0.25">
      <c r="A142" s="54" t="s">
        <v>1103</v>
      </c>
      <c r="B142" s="53" t="s">
        <v>1179</v>
      </c>
      <c r="C142" s="55">
        <v>1000</v>
      </c>
      <c r="D142" s="55">
        <v>60</v>
      </c>
      <c r="E142" s="52">
        <v>114</v>
      </c>
      <c r="F142" s="50" t="s">
        <v>515</v>
      </c>
      <c r="G142" s="392" t="s">
        <v>1788</v>
      </c>
      <c r="H142" s="296" t="s">
        <v>0</v>
      </c>
      <c r="I142" s="46" t="s">
        <v>3</v>
      </c>
      <c r="J142" s="44" t="s">
        <v>3</v>
      </c>
      <c r="K142" s="43">
        <v>3</v>
      </c>
      <c r="L142" s="41">
        <f t="shared" si="6"/>
        <v>3</v>
      </c>
      <c r="M142" s="270" t="s">
        <v>33</v>
      </c>
      <c r="N142" s="37">
        <f t="shared" si="7"/>
        <v>14</v>
      </c>
      <c r="O142" s="34">
        <f t="shared" si="8"/>
        <v>42</v>
      </c>
      <c r="P142" s="32">
        <f t="shared" si="11"/>
        <v>1504.2</v>
      </c>
      <c r="Q142" s="31">
        <f t="shared" si="9"/>
        <v>1835.12</v>
      </c>
      <c r="R142" s="30" t="s">
        <v>265</v>
      </c>
      <c r="S142" s="30" t="str">
        <f t="shared" si="10"/>
        <v>ГП-135198</v>
      </c>
      <c r="T142" s="30">
        <v>1504.2</v>
      </c>
      <c r="V142" s="503"/>
    </row>
    <row r="143" spans="1:22" ht="17.100000000000001" customHeight="1" x14ac:dyDescent="0.25">
      <c r="A143" s="54" t="s">
        <v>1103</v>
      </c>
      <c r="B143" s="53" t="s">
        <v>1179</v>
      </c>
      <c r="C143" s="55">
        <v>1000</v>
      </c>
      <c r="D143" s="55">
        <v>60</v>
      </c>
      <c r="E143" s="52">
        <v>133</v>
      </c>
      <c r="F143" s="50" t="s">
        <v>516</v>
      </c>
      <c r="G143" s="392" t="s">
        <v>1789</v>
      </c>
      <c r="H143" s="296" t="s">
        <v>0</v>
      </c>
      <c r="I143" s="46" t="s">
        <v>3</v>
      </c>
      <c r="J143" s="44" t="s">
        <v>3</v>
      </c>
      <c r="K143" s="43">
        <v>3</v>
      </c>
      <c r="L143" s="41">
        <f t="shared" si="6"/>
        <v>3</v>
      </c>
      <c r="M143" s="270" t="s">
        <v>33</v>
      </c>
      <c r="N143" s="37">
        <f t="shared" si="7"/>
        <v>14</v>
      </c>
      <c r="O143" s="34">
        <f t="shared" si="8"/>
        <v>42</v>
      </c>
      <c r="P143" s="32">
        <f t="shared" si="11"/>
        <v>1578.2</v>
      </c>
      <c r="Q143" s="31">
        <f t="shared" si="9"/>
        <v>1925.4</v>
      </c>
      <c r="R143" s="30" t="s">
        <v>265</v>
      </c>
      <c r="S143" s="30" t="str">
        <f t="shared" si="10"/>
        <v>ГП-135204</v>
      </c>
      <c r="T143" s="30">
        <v>1578.2</v>
      </c>
      <c r="V143" s="503"/>
    </row>
    <row r="144" spans="1:22" ht="17.100000000000001" customHeight="1" x14ac:dyDescent="0.25">
      <c r="A144" s="54" t="s">
        <v>1103</v>
      </c>
      <c r="B144" s="53" t="s">
        <v>1179</v>
      </c>
      <c r="C144" s="55">
        <v>1000</v>
      </c>
      <c r="D144" s="55">
        <v>60</v>
      </c>
      <c r="E144" s="52">
        <v>140</v>
      </c>
      <c r="F144" s="50" t="s">
        <v>517</v>
      </c>
      <c r="G144" s="392" t="s">
        <v>1790</v>
      </c>
      <c r="H144" s="296" t="s">
        <v>0</v>
      </c>
      <c r="I144" s="46"/>
      <c r="J144" s="44" t="s">
        <v>3</v>
      </c>
      <c r="K144" s="43">
        <v>3</v>
      </c>
      <c r="L144" s="41">
        <f t="shared" si="6"/>
        <v>3</v>
      </c>
      <c r="M144" s="270" t="s">
        <v>33</v>
      </c>
      <c r="N144" s="37">
        <f t="shared" si="7"/>
        <v>14</v>
      </c>
      <c r="O144" s="34">
        <f t="shared" si="8"/>
        <v>42</v>
      </c>
      <c r="P144" s="32">
        <f t="shared" si="11"/>
        <v>1702.6</v>
      </c>
      <c r="Q144" s="31">
        <f t="shared" si="9"/>
        <v>2077.17</v>
      </c>
      <c r="R144" s="30" t="s">
        <v>265</v>
      </c>
      <c r="S144" s="30" t="str">
        <f t="shared" si="10"/>
        <v>ГП-134772</v>
      </c>
      <c r="T144" s="30">
        <v>1702.6</v>
      </c>
      <c r="V144" s="503"/>
    </row>
    <row r="145" spans="1:22" ht="17.100000000000001" customHeight="1" x14ac:dyDescent="0.25">
      <c r="A145" s="54" t="s">
        <v>1103</v>
      </c>
      <c r="B145" s="53" t="s">
        <v>1179</v>
      </c>
      <c r="C145" s="55">
        <v>1000</v>
      </c>
      <c r="D145" s="55">
        <v>60</v>
      </c>
      <c r="E145" s="52">
        <v>159</v>
      </c>
      <c r="F145" s="50" t="s">
        <v>518</v>
      </c>
      <c r="G145" s="392" t="s">
        <v>1791</v>
      </c>
      <c r="H145" s="296" t="s">
        <v>0</v>
      </c>
      <c r="I145" s="46" t="s">
        <v>3</v>
      </c>
      <c r="J145" s="44" t="s">
        <v>3</v>
      </c>
      <c r="K145" s="43">
        <v>3</v>
      </c>
      <c r="L145" s="41">
        <f t="shared" ref="L145:L208" si="12">K145</f>
        <v>3</v>
      </c>
      <c r="M145" s="270" t="s">
        <v>33</v>
      </c>
      <c r="N145" s="37">
        <f t="shared" ref="N145:N208" si="13">IF(M145="A",1,IF(M145="B", ROUNDUP(10/L145,0),ROUNDUP(40/L145,0)))</f>
        <v>14</v>
      </c>
      <c r="O145" s="34">
        <f t="shared" ref="O145:O208" si="14">N145*L145</f>
        <v>42</v>
      </c>
      <c r="P145" s="32">
        <f t="shared" si="11"/>
        <v>1776.9</v>
      </c>
      <c r="Q145" s="31">
        <f t="shared" ref="Q145:Q208" si="15">ROUND(P145*1.22,2)</f>
        <v>2167.8200000000002</v>
      </c>
      <c r="R145" s="30" t="s">
        <v>265</v>
      </c>
      <c r="S145" s="30" t="str">
        <f t="shared" ref="S145:S208" si="16">TEXT(F145,0)</f>
        <v>ГП-135210</v>
      </c>
      <c r="T145" s="30">
        <v>1776.9</v>
      </c>
      <c r="V145" s="503"/>
    </row>
    <row r="146" spans="1:22" ht="17.100000000000001" customHeight="1" x14ac:dyDescent="0.25">
      <c r="A146" s="54" t="s">
        <v>1103</v>
      </c>
      <c r="B146" s="53" t="s">
        <v>1179</v>
      </c>
      <c r="C146" s="55">
        <v>1000</v>
      </c>
      <c r="D146" s="55">
        <v>60</v>
      </c>
      <c r="E146" s="52">
        <v>169</v>
      </c>
      <c r="F146" s="50" t="s">
        <v>519</v>
      </c>
      <c r="G146" s="392" t="s">
        <v>1792</v>
      </c>
      <c r="H146" s="296" t="s">
        <v>0</v>
      </c>
      <c r="I146" s="46" t="s">
        <v>3</v>
      </c>
      <c r="J146" s="44" t="s">
        <v>3</v>
      </c>
      <c r="K146" s="43">
        <v>3</v>
      </c>
      <c r="L146" s="41">
        <f t="shared" si="12"/>
        <v>3</v>
      </c>
      <c r="M146" s="270" t="s">
        <v>33</v>
      </c>
      <c r="N146" s="37">
        <f t="shared" si="13"/>
        <v>14</v>
      </c>
      <c r="O146" s="34">
        <f t="shared" si="14"/>
        <v>42</v>
      </c>
      <c r="P146" s="32">
        <f t="shared" ref="P146:P209" si="17">ROUND(T146*(1-$Q$12),2)</f>
        <v>1858.3</v>
      </c>
      <c r="Q146" s="31">
        <f t="shared" si="15"/>
        <v>2267.13</v>
      </c>
      <c r="R146" s="30" t="s">
        <v>265</v>
      </c>
      <c r="S146" s="30" t="str">
        <f t="shared" si="16"/>
        <v>ГП-135216</v>
      </c>
      <c r="T146" s="30">
        <v>1858.3</v>
      </c>
      <c r="V146" s="503"/>
    </row>
    <row r="147" spans="1:22" ht="17.100000000000001" customHeight="1" x14ac:dyDescent="0.25">
      <c r="A147" s="54" t="s">
        <v>1103</v>
      </c>
      <c r="B147" s="53" t="s">
        <v>1179</v>
      </c>
      <c r="C147" s="55">
        <v>1000</v>
      </c>
      <c r="D147" s="55">
        <v>60</v>
      </c>
      <c r="E147" s="52">
        <v>194</v>
      </c>
      <c r="F147" s="50" t="s">
        <v>520</v>
      </c>
      <c r="G147" s="392" t="s">
        <v>1793</v>
      </c>
      <c r="H147" s="296" t="s">
        <v>0</v>
      </c>
      <c r="I147" s="46"/>
      <c r="J147" s="44" t="s">
        <v>3</v>
      </c>
      <c r="K147" s="43">
        <v>2</v>
      </c>
      <c r="L147" s="41">
        <f t="shared" si="12"/>
        <v>2</v>
      </c>
      <c r="M147" s="270" t="s">
        <v>33</v>
      </c>
      <c r="N147" s="37">
        <f t="shared" si="13"/>
        <v>20</v>
      </c>
      <c r="O147" s="34">
        <f t="shared" si="14"/>
        <v>40</v>
      </c>
      <c r="P147" s="32">
        <f t="shared" si="17"/>
        <v>2041.8</v>
      </c>
      <c r="Q147" s="31">
        <f t="shared" si="15"/>
        <v>2491</v>
      </c>
      <c r="R147" s="30" t="s">
        <v>265</v>
      </c>
      <c r="S147" s="30" t="str">
        <f t="shared" si="16"/>
        <v>ГП-134795</v>
      </c>
      <c r="T147" s="30">
        <v>2041.8</v>
      </c>
      <c r="V147" s="503"/>
    </row>
    <row r="148" spans="1:22" ht="17.100000000000001" customHeight="1" x14ac:dyDescent="0.25">
      <c r="A148" s="54" t="s">
        <v>1103</v>
      </c>
      <c r="B148" s="53" t="s">
        <v>1179</v>
      </c>
      <c r="C148" s="55">
        <v>1000</v>
      </c>
      <c r="D148" s="55">
        <v>60</v>
      </c>
      <c r="E148" s="52">
        <v>205</v>
      </c>
      <c r="F148" s="50" t="s">
        <v>521</v>
      </c>
      <c r="G148" s="392" t="s">
        <v>1794</v>
      </c>
      <c r="H148" s="296" t="s">
        <v>0</v>
      </c>
      <c r="I148" s="46"/>
      <c r="J148" s="44" t="s">
        <v>3</v>
      </c>
      <c r="K148" s="43">
        <v>2</v>
      </c>
      <c r="L148" s="41">
        <f t="shared" si="12"/>
        <v>2</v>
      </c>
      <c r="M148" s="270" t="s">
        <v>33</v>
      </c>
      <c r="N148" s="37">
        <f t="shared" si="13"/>
        <v>20</v>
      </c>
      <c r="O148" s="34">
        <f t="shared" si="14"/>
        <v>40</v>
      </c>
      <c r="P148" s="32">
        <f t="shared" si="17"/>
        <v>2154</v>
      </c>
      <c r="Q148" s="31">
        <f t="shared" si="15"/>
        <v>2627.88</v>
      </c>
      <c r="R148" s="30" t="s">
        <v>265</v>
      </c>
      <c r="S148" s="30" t="str">
        <f t="shared" si="16"/>
        <v>ГП-134803</v>
      </c>
      <c r="T148" s="30">
        <v>2154</v>
      </c>
      <c r="V148" s="503"/>
    </row>
    <row r="149" spans="1:22" ht="17.100000000000001" customHeight="1" x14ac:dyDescent="0.25">
      <c r="A149" s="54" t="s">
        <v>1103</v>
      </c>
      <c r="B149" s="53" t="s">
        <v>1179</v>
      </c>
      <c r="C149" s="55">
        <v>1000</v>
      </c>
      <c r="D149" s="55">
        <v>60</v>
      </c>
      <c r="E149" s="52">
        <v>219</v>
      </c>
      <c r="F149" s="50" t="s">
        <v>522</v>
      </c>
      <c r="G149" s="392" t="s">
        <v>1795</v>
      </c>
      <c r="H149" s="296" t="s">
        <v>0</v>
      </c>
      <c r="I149" s="46" t="s">
        <v>3</v>
      </c>
      <c r="J149" s="44" t="s">
        <v>3</v>
      </c>
      <c r="K149" s="43">
        <v>2</v>
      </c>
      <c r="L149" s="41">
        <f t="shared" si="12"/>
        <v>2</v>
      </c>
      <c r="M149" s="270" t="s">
        <v>33</v>
      </c>
      <c r="N149" s="37">
        <f t="shared" si="13"/>
        <v>20</v>
      </c>
      <c r="O149" s="34">
        <f t="shared" si="14"/>
        <v>40</v>
      </c>
      <c r="P149" s="32">
        <f t="shared" si="17"/>
        <v>2319.1999999999998</v>
      </c>
      <c r="Q149" s="31">
        <f t="shared" si="15"/>
        <v>2829.42</v>
      </c>
      <c r="R149" s="30" t="s">
        <v>265</v>
      </c>
      <c r="S149" s="30" t="str">
        <f t="shared" si="16"/>
        <v>ГП-135222</v>
      </c>
      <c r="T149" s="30">
        <v>2319.1999999999998</v>
      </c>
      <c r="V149" s="503"/>
    </row>
    <row r="150" spans="1:22" ht="17.100000000000001" customHeight="1" x14ac:dyDescent="0.25">
      <c r="A150" s="54" t="s">
        <v>1103</v>
      </c>
      <c r="B150" s="53" t="s">
        <v>1179</v>
      </c>
      <c r="C150" s="55">
        <v>1000</v>
      </c>
      <c r="D150" s="55">
        <v>60</v>
      </c>
      <c r="E150" s="52">
        <v>245</v>
      </c>
      <c r="F150" s="50" t="s">
        <v>523</v>
      </c>
      <c r="G150" s="392" t="s">
        <v>1796</v>
      </c>
      <c r="H150" s="296" t="s">
        <v>0</v>
      </c>
      <c r="I150" s="46"/>
      <c r="J150" s="44" t="s">
        <v>3</v>
      </c>
      <c r="K150" s="43">
        <v>2</v>
      </c>
      <c r="L150" s="41">
        <f t="shared" si="12"/>
        <v>2</v>
      </c>
      <c r="M150" s="270" t="s">
        <v>33</v>
      </c>
      <c r="N150" s="37">
        <f t="shared" si="13"/>
        <v>20</v>
      </c>
      <c r="O150" s="34">
        <f t="shared" si="14"/>
        <v>40</v>
      </c>
      <c r="P150" s="32">
        <f t="shared" si="17"/>
        <v>2708.3</v>
      </c>
      <c r="Q150" s="31">
        <f t="shared" si="15"/>
        <v>3304.13</v>
      </c>
      <c r="R150" s="30" t="s">
        <v>265</v>
      </c>
      <c r="S150" s="30" t="str">
        <f t="shared" si="16"/>
        <v>ГП-134817</v>
      </c>
      <c r="T150" s="30">
        <v>2708.3</v>
      </c>
      <c r="V150" s="503"/>
    </row>
    <row r="151" spans="1:22" ht="17.100000000000001" customHeight="1" x14ac:dyDescent="0.25">
      <c r="A151" s="54" t="s">
        <v>1103</v>
      </c>
      <c r="B151" s="53" t="s">
        <v>1179</v>
      </c>
      <c r="C151" s="55">
        <v>1000</v>
      </c>
      <c r="D151" s="52">
        <v>70</v>
      </c>
      <c r="E151" s="52">
        <v>21</v>
      </c>
      <c r="F151" s="50" t="s">
        <v>524</v>
      </c>
      <c r="G151" s="392" t="s">
        <v>1797</v>
      </c>
      <c r="H151" s="296" t="s">
        <v>0</v>
      </c>
      <c r="I151" s="46"/>
      <c r="J151" s="44" t="s">
        <v>3</v>
      </c>
      <c r="K151" s="43">
        <v>5</v>
      </c>
      <c r="L151" s="41">
        <f t="shared" si="12"/>
        <v>5</v>
      </c>
      <c r="M151" s="270" t="s">
        <v>33</v>
      </c>
      <c r="N151" s="37">
        <f t="shared" si="13"/>
        <v>8</v>
      </c>
      <c r="O151" s="34">
        <f t="shared" si="14"/>
        <v>40</v>
      </c>
      <c r="P151" s="32">
        <f t="shared" si="17"/>
        <v>941.5</v>
      </c>
      <c r="Q151" s="31">
        <f t="shared" si="15"/>
        <v>1148.6300000000001</v>
      </c>
      <c r="R151" s="30" t="s">
        <v>265</v>
      </c>
      <c r="S151" s="30" t="str">
        <f t="shared" si="16"/>
        <v>ГП-134673</v>
      </c>
      <c r="T151" s="30">
        <v>941.5</v>
      </c>
      <c r="V151" s="503"/>
    </row>
    <row r="152" spans="1:22" ht="17.100000000000001" customHeight="1" x14ac:dyDescent="0.25">
      <c r="A152" s="54" t="s">
        <v>1103</v>
      </c>
      <c r="B152" s="53" t="s">
        <v>1179</v>
      </c>
      <c r="C152" s="55">
        <v>1000</v>
      </c>
      <c r="D152" s="55">
        <v>70</v>
      </c>
      <c r="E152" s="52">
        <v>28</v>
      </c>
      <c r="F152" s="50" t="s">
        <v>525</v>
      </c>
      <c r="G152" s="392" t="s">
        <v>1798</v>
      </c>
      <c r="H152" s="296" t="s">
        <v>0</v>
      </c>
      <c r="I152" s="46"/>
      <c r="J152" s="44" t="s">
        <v>3</v>
      </c>
      <c r="K152" s="43">
        <v>5</v>
      </c>
      <c r="L152" s="41">
        <f t="shared" si="12"/>
        <v>5</v>
      </c>
      <c r="M152" s="270" t="s">
        <v>33</v>
      </c>
      <c r="N152" s="37">
        <f t="shared" si="13"/>
        <v>8</v>
      </c>
      <c r="O152" s="34">
        <f t="shared" si="14"/>
        <v>40</v>
      </c>
      <c r="P152" s="32">
        <f t="shared" si="17"/>
        <v>956.9</v>
      </c>
      <c r="Q152" s="31">
        <f t="shared" si="15"/>
        <v>1167.42</v>
      </c>
      <c r="R152" s="30" t="s">
        <v>265</v>
      </c>
      <c r="S152" s="30" t="str">
        <f t="shared" si="16"/>
        <v>ГП-230904</v>
      </c>
      <c r="T152" s="30">
        <v>956.9</v>
      </c>
      <c r="V152" s="503"/>
    </row>
    <row r="153" spans="1:22" ht="17.100000000000001" customHeight="1" x14ac:dyDescent="0.25">
      <c r="A153" s="54" t="s">
        <v>1103</v>
      </c>
      <c r="B153" s="53" t="s">
        <v>1179</v>
      </c>
      <c r="C153" s="55">
        <v>1000</v>
      </c>
      <c r="D153" s="55">
        <v>70</v>
      </c>
      <c r="E153" s="52">
        <v>35</v>
      </c>
      <c r="F153" s="50" t="s">
        <v>526</v>
      </c>
      <c r="G153" s="392" t="s">
        <v>1799</v>
      </c>
      <c r="H153" s="296" t="s">
        <v>0</v>
      </c>
      <c r="I153" s="46"/>
      <c r="J153" s="44" t="s">
        <v>3</v>
      </c>
      <c r="K153" s="43">
        <v>5</v>
      </c>
      <c r="L153" s="41">
        <f t="shared" si="12"/>
        <v>5</v>
      </c>
      <c r="M153" s="270" t="s">
        <v>33</v>
      </c>
      <c r="N153" s="37">
        <f t="shared" si="13"/>
        <v>8</v>
      </c>
      <c r="O153" s="34">
        <f t="shared" si="14"/>
        <v>40</v>
      </c>
      <c r="P153" s="32">
        <f t="shared" si="17"/>
        <v>1078.8</v>
      </c>
      <c r="Q153" s="31">
        <f t="shared" si="15"/>
        <v>1316.14</v>
      </c>
      <c r="R153" s="30" t="s">
        <v>265</v>
      </c>
      <c r="S153" s="30" t="str">
        <f t="shared" si="16"/>
        <v>ГП-134681</v>
      </c>
      <c r="T153" s="30">
        <v>1078.8</v>
      </c>
      <c r="V153" s="503"/>
    </row>
    <row r="154" spans="1:22" ht="17.100000000000001" customHeight="1" x14ac:dyDescent="0.25">
      <c r="A154" s="54" t="s">
        <v>1103</v>
      </c>
      <c r="B154" s="53" t="s">
        <v>1179</v>
      </c>
      <c r="C154" s="55">
        <v>1000</v>
      </c>
      <c r="D154" s="55">
        <v>70</v>
      </c>
      <c r="E154" s="52">
        <v>42</v>
      </c>
      <c r="F154" s="50" t="s">
        <v>527</v>
      </c>
      <c r="G154" s="392" t="s">
        <v>1800</v>
      </c>
      <c r="H154" s="296" t="s">
        <v>0</v>
      </c>
      <c r="I154" s="46"/>
      <c r="J154" s="44" t="s">
        <v>3</v>
      </c>
      <c r="K154" s="43">
        <v>5</v>
      </c>
      <c r="L154" s="41">
        <f t="shared" si="12"/>
        <v>5</v>
      </c>
      <c r="M154" s="270" t="s">
        <v>33</v>
      </c>
      <c r="N154" s="37">
        <f t="shared" si="13"/>
        <v>8</v>
      </c>
      <c r="O154" s="34">
        <f t="shared" si="14"/>
        <v>40</v>
      </c>
      <c r="P154" s="32">
        <f t="shared" si="17"/>
        <v>1256</v>
      </c>
      <c r="Q154" s="31">
        <f t="shared" si="15"/>
        <v>1532.32</v>
      </c>
      <c r="R154" s="30" t="s">
        <v>265</v>
      </c>
      <c r="S154" s="30" t="str">
        <f t="shared" si="16"/>
        <v>ГП-134687</v>
      </c>
      <c r="T154" s="30">
        <v>1256</v>
      </c>
      <c r="V154" s="503"/>
    </row>
    <row r="155" spans="1:22" ht="17.100000000000001" customHeight="1" x14ac:dyDescent="0.25">
      <c r="A155" s="54" t="s">
        <v>1103</v>
      </c>
      <c r="B155" s="53" t="s">
        <v>1179</v>
      </c>
      <c r="C155" s="55">
        <v>1000</v>
      </c>
      <c r="D155" s="55">
        <v>70</v>
      </c>
      <c r="E155" s="52">
        <v>48</v>
      </c>
      <c r="F155" s="50" t="s">
        <v>528</v>
      </c>
      <c r="G155" s="392" t="s">
        <v>1801</v>
      </c>
      <c r="H155" s="296" t="s">
        <v>0</v>
      </c>
      <c r="I155" s="46"/>
      <c r="J155" s="44" t="s">
        <v>3</v>
      </c>
      <c r="K155" s="43">
        <v>5</v>
      </c>
      <c r="L155" s="41">
        <f t="shared" si="12"/>
        <v>5</v>
      </c>
      <c r="M155" s="270" t="s">
        <v>33</v>
      </c>
      <c r="N155" s="37">
        <f t="shared" si="13"/>
        <v>8</v>
      </c>
      <c r="O155" s="34">
        <f t="shared" si="14"/>
        <v>40</v>
      </c>
      <c r="P155" s="32">
        <f t="shared" si="17"/>
        <v>1398.1</v>
      </c>
      <c r="Q155" s="31">
        <f t="shared" si="15"/>
        <v>1705.68</v>
      </c>
      <c r="R155" s="30" t="s">
        <v>265</v>
      </c>
      <c r="S155" s="30" t="str">
        <f t="shared" si="16"/>
        <v>ГП-134694</v>
      </c>
      <c r="T155" s="30">
        <v>1398.1</v>
      </c>
      <c r="V155" s="503"/>
    </row>
    <row r="156" spans="1:22" ht="17.100000000000001" customHeight="1" x14ac:dyDescent="0.25">
      <c r="A156" s="54" t="s">
        <v>1103</v>
      </c>
      <c r="B156" s="53" t="s">
        <v>1179</v>
      </c>
      <c r="C156" s="55">
        <v>1000</v>
      </c>
      <c r="D156" s="55">
        <v>70</v>
      </c>
      <c r="E156" s="52">
        <v>57</v>
      </c>
      <c r="F156" s="50" t="s">
        <v>529</v>
      </c>
      <c r="G156" s="392" t="s">
        <v>1802</v>
      </c>
      <c r="H156" s="296" t="s">
        <v>0</v>
      </c>
      <c r="I156" s="46" t="s">
        <v>3</v>
      </c>
      <c r="J156" s="44" t="s">
        <v>3</v>
      </c>
      <c r="K156" s="43">
        <v>5</v>
      </c>
      <c r="L156" s="41">
        <f t="shared" si="12"/>
        <v>5</v>
      </c>
      <c r="M156" s="270" t="s">
        <v>33</v>
      </c>
      <c r="N156" s="37">
        <f t="shared" si="13"/>
        <v>8</v>
      </c>
      <c r="O156" s="34">
        <f t="shared" si="14"/>
        <v>40</v>
      </c>
      <c r="P156" s="32">
        <f t="shared" si="17"/>
        <v>1472.4</v>
      </c>
      <c r="Q156" s="31">
        <f t="shared" si="15"/>
        <v>1796.33</v>
      </c>
      <c r="R156" s="30" t="s">
        <v>265</v>
      </c>
      <c r="S156" s="30" t="str">
        <f t="shared" si="16"/>
        <v>ГП-135163</v>
      </c>
      <c r="T156" s="30">
        <v>1472.4</v>
      </c>
      <c r="V156" s="503"/>
    </row>
    <row r="157" spans="1:22" ht="17.100000000000001" customHeight="1" x14ac:dyDescent="0.25">
      <c r="A157" s="54" t="s">
        <v>1103</v>
      </c>
      <c r="B157" s="53" t="s">
        <v>1179</v>
      </c>
      <c r="C157" s="55">
        <v>1000</v>
      </c>
      <c r="D157" s="55">
        <v>70</v>
      </c>
      <c r="E157" s="52">
        <v>60</v>
      </c>
      <c r="F157" s="50" t="s">
        <v>530</v>
      </c>
      <c r="G157" s="392" t="s">
        <v>1803</v>
      </c>
      <c r="H157" s="296" t="s">
        <v>0</v>
      </c>
      <c r="I157" s="46" t="s">
        <v>3</v>
      </c>
      <c r="J157" s="44" t="s">
        <v>3</v>
      </c>
      <c r="K157" s="43">
        <v>4</v>
      </c>
      <c r="L157" s="41">
        <f t="shared" si="12"/>
        <v>4</v>
      </c>
      <c r="M157" s="270" t="s">
        <v>33</v>
      </c>
      <c r="N157" s="37">
        <f t="shared" si="13"/>
        <v>10</v>
      </c>
      <c r="O157" s="34">
        <f t="shared" si="14"/>
        <v>40</v>
      </c>
      <c r="P157" s="32">
        <f t="shared" si="17"/>
        <v>1474.8</v>
      </c>
      <c r="Q157" s="31">
        <f t="shared" si="15"/>
        <v>1799.26</v>
      </c>
      <c r="R157" s="30" t="s">
        <v>265</v>
      </c>
      <c r="S157" s="30" t="str">
        <f t="shared" si="16"/>
        <v>ГП-135168</v>
      </c>
      <c r="T157" s="30">
        <v>1474.8</v>
      </c>
      <c r="V157" s="503"/>
    </row>
    <row r="158" spans="1:22" ht="17.100000000000001" customHeight="1" x14ac:dyDescent="0.25">
      <c r="A158" s="54" t="s">
        <v>1103</v>
      </c>
      <c r="B158" s="53" t="s">
        <v>1179</v>
      </c>
      <c r="C158" s="55">
        <v>1000</v>
      </c>
      <c r="D158" s="55">
        <v>70</v>
      </c>
      <c r="E158" s="52">
        <v>64</v>
      </c>
      <c r="F158" s="50" t="s">
        <v>531</v>
      </c>
      <c r="G158" s="392" t="s">
        <v>1804</v>
      </c>
      <c r="H158" s="296" t="s">
        <v>0</v>
      </c>
      <c r="I158" s="46"/>
      <c r="J158" s="44" t="s">
        <v>3</v>
      </c>
      <c r="K158" s="43">
        <v>4</v>
      </c>
      <c r="L158" s="41">
        <f t="shared" si="12"/>
        <v>4</v>
      </c>
      <c r="M158" s="270" t="s">
        <v>33</v>
      </c>
      <c r="N158" s="37">
        <f t="shared" si="13"/>
        <v>10</v>
      </c>
      <c r="O158" s="34">
        <f t="shared" si="14"/>
        <v>40</v>
      </c>
      <c r="P158" s="32">
        <f t="shared" si="17"/>
        <v>1524.3</v>
      </c>
      <c r="Q158" s="31">
        <f t="shared" si="15"/>
        <v>1859.65</v>
      </c>
      <c r="R158" s="30" t="s">
        <v>265</v>
      </c>
      <c r="S158" s="30" t="str">
        <f t="shared" si="16"/>
        <v>ГП-259243</v>
      </c>
      <c r="T158" s="30">
        <v>1524.3</v>
      </c>
      <c r="V158" s="503"/>
    </row>
    <row r="159" spans="1:22" ht="17.100000000000001" customHeight="1" x14ac:dyDescent="0.25">
      <c r="A159" s="54" t="s">
        <v>1103</v>
      </c>
      <c r="B159" s="53" t="s">
        <v>1179</v>
      </c>
      <c r="C159" s="55">
        <v>1000</v>
      </c>
      <c r="D159" s="55">
        <v>70</v>
      </c>
      <c r="E159" s="52">
        <v>70</v>
      </c>
      <c r="F159" s="50" t="s">
        <v>532</v>
      </c>
      <c r="G159" s="392" t="s">
        <v>1805</v>
      </c>
      <c r="H159" s="296" t="s">
        <v>0</v>
      </c>
      <c r="I159" s="46" t="s">
        <v>3</v>
      </c>
      <c r="J159" s="44" t="s">
        <v>3</v>
      </c>
      <c r="K159" s="43">
        <v>4</v>
      </c>
      <c r="L159" s="41">
        <f t="shared" si="12"/>
        <v>4</v>
      </c>
      <c r="M159" s="270" t="s">
        <v>33</v>
      </c>
      <c r="N159" s="37">
        <f t="shared" si="13"/>
        <v>10</v>
      </c>
      <c r="O159" s="34">
        <f t="shared" si="14"/>
        <v>40</v>
      </c>
      <c r="P159" s="32">
        <f t="shared" si="17"/>
        <v>1569.8</v>
      </c>
      <c r="Q159" s="31">
        <f t="shared" si="15"/>
        <v>1915.16</v>
      </c>
      <c r="R159" s="30" t="s">
        <v>265</v>
      </c>
      <c r="S159" s="30" t="str">
        <f t="shared" si="16"/>
        <v>ГП-135175</v>
      </c>
      <c r="T159" s="30">
        <v>1569.8</v>
      </c>
      <c r="V159" s="503"/>
    </row>
    <row r="160" spans="1:22" ht="17.100000000000001" customHeight="1" x14ac:dyDescent="0.25">
      <c r="A160" s="54" t="s">
        <v>1103</v>
      </c>
      <c r="B160" s="53" t="s">
        <v>1179</v>
      </c>
      <c r="C160" s="55">
        <v>1000</v>
      </c>
      <c r="D160" s="55">
        <v>70</v>
      </c>
      <c r="E160" s="52">
        <v>76</v>
      </c>
      <c r="F160" s="50" t="s">
        <v>533</v>
      </c>
      <c r="G160" s="392" t="s">
        <v>1806</v>
      </c>
      <c r="H160" s="296" t="s">
        <v>0</v>
      </c>
      <c r="I160" s="46" t="s">
        <v>3</v>
      </c>
      <c r="J160" s="44" t="s">
        <v>3</v>
      </c>
      <c r="K160" s="43">
        <v>4</v>
      </c>
      <c r="L160" s="41">
        <f t="shared" si="12"/>
        <v>4</v>
      </c>
      <c r="M160" s="270" t="s">
        <v>33</v>
      </c>
      <c r="N160" s="37">
        <f t="shared" si="13"/>
        <v>10</v>
      </c>
      <c r="O160" s="34">
        <f t="shared" si="14"/>
        <v>40</v>
      </c>
      <c r="P160" s="32">
        <f t="shared" si="17"/>
        <v>1580.9</v>
      </c>
      <c r="Q160" s="31">
        <f t="shared" si="15"/>
        <v>1928.7</v>
      </c>
      <c r="R160" s="30" t="s">
        <v>265</v>
      </c>
      <c r="S160" s="30" t="str">
        <f t="shared" si="16"/>
        <v>ГП-135181</v>
      </c>
      <c r="T160" s="30">
        <v>1580.9</v>
      </c>
      <c r="V160" s="503"/>
    </row>
    <row r="161" spans="1:22" ht="17.100000000000001" customHeight="1" x14ac:dyDescent="0.25">
      <c r="A161" s="54" t="s">
        <v>1103</v>
      </c>
      <c r="B161" s="53" t="s">
        <v>1179</v>
      </c>
      <c r="C161" s="55">
        <v>1000</v>
      </c>
      <c r="D161" s="55">
        <v>70</v>
      </c>
      <c r="E161" s="52">
        <v>83</v>
      </c>
      <c r="F161" s="50" t="s">
        <v>534</v>
      </c>
      <c r="G161" s="392" t="s">
        <v>1807</v>
      </c>
      <c r="H161" s="296" t="s">
        <v>0</v>
      </c>
      <c r="I161" s="46"/>
      <c r="J161" s="44" t="s">
        <v>3</v>
      </c>
      <c r="K161" s="43">
        <v>4</v>
      </c>
      <c r="L161" s="41">
        <f t="shared" si="12"/>
        <v>4</v>
      </c>
      <c r="M161" s="270" t="s">
        <v>33</v>
      </c>
      <c r="N161" s="37">
        <f t="shared" si="13"/>
        <v>10</v>
      </c>
      <c r="O161" s="34">
        <f t="shared" si="14"/>
        <v>40</v>
      </c>
      <c r="P161" s="32">
        <f t="shared" si="17"/>
        <v>1594.6</v>
      </c>
      <c r="Q161" s="31">
        <f t="shared" si="15"/>
        <v>1945.41</v>
      </c>
      <c r="R161" s="30" t="s">
        <v>265</v>
      </c>
      <c r="S161" s="30" t="str">
        <f t="shared" si="16"/>
        <v>ГП-134731</v>
      </c>
      <c r="T161" s="30">
        <v>1594.6</v>
      </c>
      <c r="V161" s="503"/>
    </row>
    <row r="162" spans="1:22" ht="17.100000000000001" customHeight="1" x14ac:dyDescent="0.25">
      <c r="A162" s="54" t="s">
        <v>1103</v>
      </c>
      <c r="B162" s="53" t="s">
        <v>1179</v>
      </c>
      <c r="C162" s="55">
        <v>1000</v>
      </c>
      <c r="D162" s="55">
        <v>70</v>
      </c>
      <c r="E162" s="52">
        <v>89</v>
      </c>
      <c r="F162" s="50" t="s">
        <v>535</v>
      </c>
      <c r="G162" s="392" t="s">
        <v>1808</v>
      </c>
      <c r="H162" s="296" t="s">
        <v>0</v>
      </c>
      <c r="I162" s="46" t="s">
        <v>3</v>
      </c>
      <c r="J162" s="44" t="s">
        <v>3</v>
      </c>
      <c r="K162" s="43">
        <v>4</v>
      </c>
      <c r="L162" s="41">
        <f t="shared" si="12"/>
        <v>4</v>
      </c>
      <c r="M162" s="270" t="s">
        <v>33</v>
      </c>
      <c r="N162" s="37">
        <f t="shared" si="13"/>
        <v>10</v>
      </c>
      <c r="O162" s="34">
        <f t="shared" si="14"/>
        <v>40</v>
      </c>
      <c r="P162" s="32">
        <f t="shared" si="17"/>
        <v>1610.8</v>
      </c>
      <c r="Q162" s="31">
        <f t="shared" si="15"/>
        <v>1965.18</v>
      </c>
      <c r="R162" s="30" t="s">
        <v>265</v>
      </c>
      <c r="S162" s="30" t="str">
        <f t="shared" si="16"/>
        <v>ГП-135187</v>
      </c>
      <c r="T162" s="30">
        <v>1610.8</v>
      </c>
      <c r="V162" s="503"/>
    </row>
    <row r="163" spans="1:22" ht="17.100000000000001" customHeight="1" x14ac:dyDescent="0.25">
      <c r="A163" s="54" t="s">
        <v>1103</v>
      </c>
      <c r="B163" s="53" t="s">
        <v>1179</v>
      </c>
      <c r="C163" s="55">
        <v>1000</v>
      </c>
      <c r="D163" s="55">
        <v>70</v>
      </c>
      <c r="E163" s="52">
        <v>102</v>
      </c>
      <c r="F163" s="50" t="s">
        <v>536</v>
      </c>
      <c r="G163" s="392" t="s">
        <v>1809</v>
      </c>
      <c r="H163" s="296" t="s">
        <v>0</v>
      </c>
      <c r="I163" s="46"/>
      <c r="J163" s="44" t="s">
        <v>3</v>
      </c>
      <c r="K163" s="43">
        <v>3</v>
      </c>
      <c r="L163" s="41">
        <f t="shared" si="12"/>
        <v>3</v>
      </c>
      <c r="M163" s="270" t="s">
        <v>33</v>
      </c>
      <c r="N163" s="37">
        <f t="shared" si="13"/>
        <v>14</v>
      </c>
      <c r="O163" s="34">
        <f t="shared" si="14"/>
        <v>42</v>
      </c>
      <c r="P163" s="32">
        <f t="shared" si="17"/>
        <v>1654</v>
      </c>
      <c r="Q163" s="31">
        <f t="shared" si="15"/>
        <v>2017.88</v>
      </c>
      <c r="R163" s="30" t="s">
        <v>265</v>
      </c>
      <c r="S163" s="30" t="str">
        <f t="shared" si="16"/>
        <v>ГП-134747</v>
      </c>
      <c r="T163" s="30">
        <v>1654</v>
      </c>
      <c r="V163" s="503"/>
    </row>
    <row r="164" spans="1:22" ht="17.100000000000001" customHeight="1" x14ac:dyDescent="0.25">
      <c r="A164" s="54" t="s">
        <v>1103</v>
      </c>
      <c r="B164" s="53" t="s">
        <v>1179</v>
      </c>
      <c r="C164" s="55">
        <v>1000</v>
      </c>
      <c r="D164" s="55">
        <v>70</v>
      </c>
      <c r="E164" s="52">
        <v>108</v>
      </c>
      <c r="F164" s="50" t="s">
        <v>537</v>
      </c>
      <c r="G164" s="392" t="s">
        <v>1810</v>
      </c>
      <c r="H164" s="296" t="s">
        <v>0</v>
      </c>
      <c r="I164" s="46" t="s">
        <v>3</v>
      </c>
      <c r="J164" s="44" t="s">
        <v>3</v>
      </c>
      <c r="K164" s="43">
        <v>3</v>
      </c>
      <c r="L164" s="41">
        <f t="shared" si="12"/>
        <v>3</v>
      </c>
      <c r="M164" s="269" t="s">
        <v>34</v>
      </c>
      <c r="N164" s="37">
        <f t="shared" si="13"/>
        <v>4</v>
      </c>
      <c r="O164" s="34">
        <f t="shared" si="14"/>
        <v>12</v>
      </c>
      <c r="P164" s="32">
        <f t="shared" si="17"/>
        <v>1690.1</v>
      </c>
      <c r="Q164" s="31">
        <f t="shared" si="15"/>
        <v>2061.92</v>
      </c>
      <c r="R164" s="30" t="s">
        <v>265</v>
      </c>
      <c r="S164" s="30" t="str">
        <f t="shared" si="16"/>
        <v>ГП-135193</v>
      </c>
      <c r="T164" s="30">
        <v>1690.1</v>
      </c>
      <c r="V164" s="503"/>
    </row>
    <row r="165" spans="1:22" ht="17.100000000000001" customHeight="1" x14ac:dyDescent="0.25">
      <c r="A165" s="54" t="s">
        <v>1103</v>
      </c>
      <c r="B165" s="53" t="s">
        <v>1179</v>
      </c>
      <c r="C165" s="55">
        <v>1000</v>
      </c>
      <c r="D165" s="55">
        <v>70</v>
      </c>
      <c r="E165" s="52">
        <v>114</v>
      </c>
      <c r="F165" s="50" t="s">
        <v>538</v>
      </c>
      <c r="G165" s="392" t="s">
        <v>1811</v>
      </c>
      <c r="H165" s="296" t="s">
        <v>0</v>
      </c>
      <c r="I165" s="46" t="s">
        <v>3</v>
      </c>
      <c r="J165" s="44" t="s">
        <v>3</v>
      </c>
      <c r="K165" s="43">
        <v>3</v>
      </c>
      <c r="L165" s="41">
        <f t="shared" si="12"/>
        <v>3</v>
      </c>
      <c r="M165" s="270" t="s">
        <v>33</v>
      </c>
      <c r="N165" s="37">
        <f t="shared" si="13"/>
        <v>14</v>
      </c>
      <c r="O165" s="34">
        <f t="shared" si="14"/>
        <v>42</v>
      </c>
      <c r="P165" s="32">
        <f t="shared" si="17"/>
        <v>1745.1</v>
      </c>
      <c r="Q165" s="31">
        <f t="shared" si="15"/>
        <v>2129.02</v>
      </c>
      <c r="R165" s="30" t="s">
        <v>265</v>
      </c>
      <c r="S165" s="30" t="str">
        <f t="shared" si="16"/>
        <v>ГП-135199</v>
      </c>
      <c r="T165" s="30">
        <v>1745.1</v>
      </c>
      <c r="V165" s="503"/>
    </row>
    <row r="166" spans="1:22" ht="17.100000000000001" customHeight="1" x14ac:dyDescent="0.25">
      <c r="A166" s="54" t="s">
        <v>1103</v>
      </c>
      <c r="B166" s="53" t="s">
        <v>1179</v>
      </c>
      <c r="C166" s="55">
        <v>1000</v>
      </c>
      <c r="D166" s="55">
        <v>70</v>
      </c>
      <c r="E166" s="52">
        <v>133</v>
      </c>
      <c r="F166" s="50" t="s">
        <v>539</v>
      </c>
      <c r="G166" s="392" t="s">
        <v>1812</v>
      </c>
      <c r="H166" s="296" t="s">
        <v>0</v>
      </c>
      <c r="I166" s="46" t="s">
        <v>3</v>
      </c>
      <c r="J166" s="44" t="s">
        <v>3</v>
      </c>
      <c r="K166" s="43">
        <v>3</v>
      </c>
      <c r="L166" s="41">
        <f t="shared" si="12"/>
        <v>3</v>
      </c>
      <c r="M166" s="270" t="s">
        <v>33</v>
      </c>
      <c r="N166" s="37">
        <f t="shared" si="13"/>
        <v>14</v>
      </c>
      <c r="O166" s="34">
        <f t="shared" si="14"/>
        <v>42</v>
      </c>
      <c r="P166" s="32">
        <f t="shared" si="17"/>
        <v>1818.8</v>
      </c>
      <c r="Q166" s="31">
        <f t="shared" si="15"/>
        <v>2218.94</v>
      </c>
      <c r="R166" s="30" t="s">
        <v>265</v>
      </c>
      <c r="S166" s="30" t="str">
        <f t="shared" si="16"/>
        <v>ГП-135205</v>
      </c>
      <c r="T166" s="30">
        <v>1818.8</v>
      </c>
      <c r="V166" s="503"/>
    </row>
    <row r="167" spans="1:22" ht="17.100000000000001" customHeight="1" x14ac:dyDescent="0.25">
      <c r="A167" s="54" t="s">
        <v>1103</v>
      </c>
      <c r="B167" s="53" t="s">
        <v>1179</v>
      </c>
      <c r="C167" s="55">
        <v>1000</v>
      </c>
      <c r="D167" s="55">
        <v>70</v>
      </c>
      <c r="E167" s="52">
        <v>140</v>
      </c>
      <c r="F167" s="50" t="s">
        <v>540</v>
      </c>
      <c r="G167" s="392" t="s">
        <v>1813</v>
      </c>
      <c r="H167" s="296" t="s">
        <v>0</v>
      </c>
      <c r="I167" s="46"/>
      <c r="J167" s="44" t="s">
        <v>3</v>
      </c>
      <c r="K167" s="43">
        <v>3</v>
      </c>
      <c r="L167" s="41">
        <f t="shared" si="12"/>
        <v>3</v>
      </c>
      <c r="M167" s="270" t="s">
        <v>33</v>
      </c>
      <c r="N167" s="37">
        <f t="shared" si="13"/>
        <v>14</v>
      </c>
      <c r="O167" s="34">
        <f t="shared" si="14"/>
        <v>42</v>
      </c>
      <c r="P167" s="32">
        <f t="shared" si="17"/>
        <v>1947.1</v>
      </c>
      <c r="Q167" s="31">
        <f t="shared" si="15"/>
        <v>2375.46</v>
      </c>
      <c r="R167" s="30" t="s">
        <v>265</v>
      </c>
      <c r="S167" s="30" t="str">
        <f t="shared" si="16"/>
        <v>ГП-134773</v>
      </c>
      <c r="T167" s="30">
        <v>1947.1</v>
      </c>
      <c r="V167" s="503"/>
    </row>
    <row r="168" spans="1:22" ht="17.100000000000001" customHeight="1" x14ac:dyDescent="0.25">
      <c r="A168" s="54" t="s">
        <v>1103</v>
      </c>
      <c r="B168" s="53" t="s">
        <v>1179</v>
      </c>
      <c r="C168" s="55">
        <v>1000</v>
      </c>
      <c r="D168" s="55">
        <v>70</v>
      </c>
      <c r="E168" s="52">
        <v>159</v>
      </c>
      <c r="F168" s="50" t="s">
        <v>541</v>
      </c>
      <c r="G168" s="392" t="s">
        <v>1814</v>
      </c>
      <c r="H168" s="296" t="s">
        <v>0</v>
      </c>
      <c r="I168" s="46" t="s">
        <v>3</v>
      </c>
      <c r="J168" s="44" t="s">
        <v>3</v>
      </c>
      <c r="K168" s="43">
        <v>3</v>
      </c>
      <c r="L168" s="41">
        <f t="shared" si="12"/>
        <v>3</v>
      </c>
      <c r="M168" s="270" t="s">
        <v>33</v>
      </c>
      <c r="N168" s="37">
        <f t="shared" si="13"/>
        <v>14</v>
      </c>
      <c r="O168" s="34">
        <f t="shared" si="14"/>
        <v>42</v>
      </c>
      <c r="P168" s="32">
        <f t="shared" si="17"/>
        <v>2014.4</v>
      </c>
      <c r="Q168" s="31">
        <f t="shared" si="15"/>
        <v>2457.5700000000002</v>
      </c>
      <c r="R168" s="30" t="s">
        <v>265</v>
      </c>
      <c r="S168" s="30" t="str">
        <f t="shared" si="16"/>
        <v>ГП-135211</v>
      </c>
      <c r="T168" s="30">
        <v>2014.4</v>
      </c>
      <c r="V168" s="503"/>
    </row>
    <row r="169" spans="1:22" ht="17.100000000000001" customHeight="1" x14ac:dyDescent="0.25">
      <c r="A169" s="54" t="s">
        <v>1103</v>
      </c>
      <c r="B169" s="53" t="s">
        <v>1179</v>
      </c>
      <c r="C169" s="55">
        <v>1000</v>
      </c>
      <c r="D169" s="55">
        <v>70</v>
      </c>
      <c r="E169" s="52">
        <v>169</v>
      </c>
      <c r="F169" s="50" t="s">
        <v>542</v>
      </c>
      <c r="G169" s="392" t="s">
        <v>1815</v>
      </c>
      <c r="H169" s="296" t="s">
        <v>0</v>
      </c>
      <c r="I169" s="46" t="s">
        <v>3</v>
      </c>
      <c r="J169" s="44" t="s">
        <v>3</v>
      </c>
      <c r="K169" s="43">
        <v>2</v>
      </c>
      <c r="L169" s="41">
        <f t="shared" si="12"/>
        <v>2</v>
      </c>
      <c r="M169" s="270" t="s">
        <v>33</v>
      </c>
      <c r="N169" s="37">
        <f t="shared" si="13"/>
        <v>20</v>
      </c>
      <c r="O169" s="34">
        <f t="shared" si="14"/>
        <v>40</v>
      </c>
      <c r="P169" s="32">
        <f t="shared" si="17"/>
        <v>2104.5</v>
      </c>
      <c r="Q169" s="31">
        <f t="shared" si="15"/>
        <v>2567.4899999999998</v>
      </c>
      <c r="R169" s="30" t="s">
        <v>265</v>
      </c>
      <c r="S169" s="30" t="str">
        <f t="shared" si="16"/>
        <v>ГП-135217</v>
      </c>
      <c r="T169" s="30">
        <v>2104.5</v>
      </c>
      <c r="V169" s="503"/>
    </row>
    <row r="170" spans="1:22" ht="17.100000000000001" customHeight="1" x14ac:dyDescent="0.25">
      <c r="A170" s="54" t="s">
        <v>1103</v>
      </c>
      <c r="B170" s="53" t="s">
        <v>1179</v>
      </c>
      <c r="C170" s="55">
        <v>1000</v>
      </c>
      <c r="D170" s="55">
        <v>70</v>
      </c>
      <c r="E170" s="52">
        <v>194</v>
      </c>
      <c r="F170" s="50" t="s">
        <v>543</v>
      </c>
      <c r="G170" s="392" t="s">
        <v>1816</v>
      </c>
      <c r="H170" s="296" t="s">
        <v>0</v>
      </c>
      <c r="I170" s="46"/>
      <c r="J170" s="44" t="s">
        <v>3</v>
      </c>
      <c r="K170" s="43">
        <v>2</v>
      </c>
      <c r="L170" s="41">
        <f t="shared" si="12"/>
        <v>2</v>
      </c>
      <c r="M170" s="270" t="s">
        <v>33</v>
      </c>
      <c r="N170" s="37">
        <f t="shared" si="13"/>
        <v>20</v>
      </c>
      <c r="O170" s="34">
        <f t="shared" si="14"/>
        <v>40</v>
      </c>
      <c r="P170" s="32">
        <f t="shared" si="17"/>
        <v>2287.4</v>
      </c>
      <c r="Q170" s="31">
        <f t="shared" si="15"/>
        <v>2790.63</v>
      </c>
      <c r="R170" s="30" t="s">
        <v>265</v>
      </c>
      <c r="S170" s="30" t="str">
        <f t="shared" si="16"/>
        <v>ГП-134796</v>
      </c>
      <c r="T170" s="30">
        <v>2287.4</v>
      </c>
      <c r="V170" s="503"/>
    </row>
    <row r="171" spans="1:22" ht="17.100000000000001" customHeight="1" x14ac:dyDescent="0.25">
      <c r="A171" s="54" t="s">
        <v>1103</v>
      </c>
      <c r="B171" s="53" t="s">
        <v>1179</v>
      </c>
      <c r="C171" s="55">
        <v>1000</v>
      </c>
      <c r="D171" s="55">
        <v>70</v>
      </c>
      <c r="E171" s="52">
        <v>205</v>
      </c>
      <c r="F171" s="50" t="s">
        <v>544</v>
      </c>
      <c r="G171" s="392" t="s">
        <v>1817</v>
      </c>
      <c r="H171" s="296" t="s">
        <v>0</v>
      </c>
      <c r="I171" s="46"/>
      <c r="J171" s="44" t="s">
        <v>3</v>
      </c>
      <c r="K171" s="43">
        <v>2</v>
      </c>
      <c r="L171" s="41">
        <f t="shared" si="12"/>
        <v>2</v>
      </c>
      <c r="M171" s="270" t="s">
        <v>33</v>
      </c>
      <c r="N171" s="37">
        <f t="shared" si="13"/>
        <v>20</v>
      </c>
      <c r="O171" s="34">
        <f t="shared" si="14"/>
        <v>40</v>
      </c>
      <c r="P171" s="32">
        <f t="shared" si="17"/>
        <v>2397.6</v>
      </c>
      <c r="Q171" s="31">
        <f t="shared" si="15"/>
        <v>2925.07</v>
      </c>
      <c r="R171" s="30" t="s">
        <v>265</v>
      </c>
      <c r="S171" s="30" t="str">
        <f t="shared" si="16"/>
        <v>ГП-134804</v>
      </c>
      <c r="T171" s="30">
        <v>2397.6</v>
      </c>
      <c r="V171" s="503"/>
    </row>
    <row r="172" spans="1:22" ht="17.100000000000001" customHeight="1" x14ac:dyDescent="0.25">
      <c r="A172" s="54" t="s">
        <v>1103</v>
      </c>
      <c r="B172" s="53" t="s">
        <v>1179</v>
      </c>
      <c r="C172" s="55">
        <v>1000</v>
      </c>
      <c r="D172" s="55">
        <v>70</v>
      </c>
      <c r="E172" s="52">
        <v>219</v>
      </c>
      <c r="F172" s="50" t="s">
        <v>545</v>
      </c>
      <c r="G172" s="392" t="s">
        <v>1818</v>
      </c>
      <c r="H172" s="296" t="s">
        <v>0</v>
      </c>
      <c r="I172" s="46"/>
      <c r="J172" s="44" t="s">
        <v>3</v>
      </c>
      <c r="K172" s="43">
        <v>2</v>
      </c>
      <c r="L172" s="41">
        <f t="shared" si="12"/>
        <v>2</v>
      </c>
      <c r="M172" s="270" t="s">
        <v>33</v>
      </c>
      <c r="N172" s="37">
        <f t="shared" si="13"/>
        <v>20</v>
      </c>
      <c r="O172" s="34">
        <f t="shared" si="14"/>
        <v>40</v>
      </c>
      <c r="P172" s="32">
        <f t="shared" si="17"/>
        <v>2687.9</v>
      </c>
      <c r="Q172" s="31">
        <f t="shared" si="15"/>
        <v>3279.24</v>
      </c>
      <c r="R172" s="30" t="s">
        <v>265</v>
      </c>
      <c r="S172" s="30" t="str">
        <f t="shared" si="16"/>
        <v>ГП-134811</v>
      </c>
      <c r="T172" s="30">
        <v>2687.9</v>
      </c>
      <c r="V172" s="503"/>
    </row>
    <row r="173" spans="1:22" ht="17.100000000000001" customHeight="1" x14ac:dyDescent="0.25">
      <c r="A173" s="54" t="s">
        <v>1103</v>
      </c>
      <c r="B173" s="53" t="s">
        <v>1179</v>
      </c>
      <c r="C173" s="55">
        <v>1000</v>
      </c>
      <c r="D173" s="55">
        <v>70</v>
      </c>
      <c r="E173" s="52">
        <v>245</v>
      </c>
      <c r="F173" s="50" t="s">
        <v>546</v>
      </c>
      <c r="G173" s="392" t="s">
        <v>1819</v>
      </c>
      <c r="H173" s="296" t="s">
        <v>0</v>
      </c>
      <c r="I173" s="46"/>
      <c r="J173" s="44" t="s">
        <v>3</v>
      </c>
      <c r="K173" s="43">
        <v>2</v>
      </c>
      <c r="L173" s="41">
        <f t="shared" si="12"/>
        <v>2</v>
      </c>
      <c r="M173" s="270" t="s">
        <v>33</v>
      </c>
      <c r="N173" s="37">
        <f t="shared" si="13"/>
        <v>20</v>
      </c>
      <c r="O173" s="34">
        <f t="shared" si="14"/>
        <v>40</v>
      </c>
      <c r="P173" s="32">
        <f t="shared" si="17"/>
        <v>3132</v>
      </c>
      <c r="Q173" s="31">
        <f t="shared" si="15"/>
        <v>3821.04</v>
      </c>
      <c r="R173" s="30" t="s">
        <v>265</v>
      </c>
      <c r="S173" s="30" t="str">
        <f t="shared" si="16"/>
        <v>ГП-134818</v>
      </c>
      <c r="T173" s="30">
        <v>3132</v>
      </c>
      <c r="V173" s="503"/>
    </row>
    <row r="174" spans="1:22" ht="17.100000000000001" customHeight="1" x14ac:dyDescent="0.25">
      <c r="A174" s="54" t="s">
        <v>1103</v>
      </c>
      <c r="B174" s="53" t="s">
        <v>1179</v>
      </c>
      <c r="C174" s="55">
        <v>1000</v>
      </c>
      <c r="D174" s="52">
        <v>80</v>
      </c>
      <c r="E174" s="52">
        <v>21</v>
      </c>
      <c r="F174" s="50" t="s">
        <v>547</v>
      </c>
      <c r="G174" s="392" t="s">
        <v>1820</v>
      </c>
      <c r="H174" s="296" t="s">
        <v>0</v>
      </c>
      <c r="I174" s="46"/>
      <c r="J174" s="44" t="s">
        <v>3</v>
      </c>
      <c r="K174" s="43">
        <v>4</v>
      </c>
      <c r="L174" s="41">
        <f t="shared" si="12"/>
        <v>4</v>
      </c>
      <c r="M174" s="270" t="s">
        <v>33</v>
      </c>
      <c r="N174" s="37">
        <f t="shared" si="13"/>
        <v>10</v>
      </c>
      <c r="O174" s="34">
        <f t="shared" si="14"/>
        <v>40</v>
      </c>
      <c r="P174" s="32">
        <f t="shared" si="17"/>
        <v>1078.8</v>
      </c>
      <c r="Q174" s="31">
        <f t="shared" si="15"/>
        <v>1316.14</v>
      </c>
      <c r="R174" s="30" t="s">
        <v>265</v>
      </c>
      <c r="S174" s="30" t="str">
        <f t="shared" si="16"/>
        <v>ГП-134674</v>
      </c>
      <c r="T174" s="30">
        <v>1078.8</v>
      </c>
      <c r="V174" s="503"/>
    </row>
    <row r="175" spans="1:22" ht="17.100000000000001" customHeight="1" x14ac:dyDescent="0.25">
      <c r="A175" s="54" t="s">
        <v>1103</v>
      </c>
      <c r="B175" s="53" t="s">
        <v>1179</v>
      </c>
      <c r="C175" s="55">
        <v>1000</v>
      </c>
      <c r="D175" s="55">
        <v>80</v>
      </c>
      <c r="E175" s="52">
        <v>28</v>
      </c>
      <c r="F175" s="50" t="s">
        <v>548</v>
      </c>
      <c r="G175" s="392" t="s">
        <v>1821</v>
      </c>
      <c r="H175" s="296" t="s">
        <v>0</v>
      </c>
      <c r="I175" s="46"/>
      <c r="J175" s="44" t="s">
        <v>3</v>
      </c>
      <c r="K175" s="43">
        <v>4</v>
      </c>
      <c r="L175" s="41">
        <f t="shared" si="12"/>
        <v>4</v>
      </c>
      <c r="M175" s="270" t="s">
        <v>33</v>
      </c>
      <c r="N175" s="37">
        <f t="shared" si="13"/>
        <v>10</v>
      </c>
      <c r="O175" s="34">
        <f t="shared" si="14"/>
        <v>40</v>
      </c>
      <c r="P175" s="32">
        <f t="shared" si="17"/>
        <v>1111.4000000000001</v>
      </c>
      <c r="Q175" s="31">
        <f t="shared" si="15"/>
        <v>1355.91</v>
      </c>
      <c r="R175" s="30" t="s">
        <v>265</v>
      </c>
      <c r="S175" s="30" t="str">
        <f t="shared" si="16"/>
        <v>ГП-230914</v>
      </c>
      <c r="T175" s="30">
        <v>1111.4000000000001</v>
      </c>
      <c r="V175" s="503"/>
    </row>
    <row r="176" spans="1:22" ht="17.100000000000001" customHeight="1" x14ac:dyDescent="0.25">
      <c r="A176" s="54" t="s">
        <v>1103</v>
      </c>
      <c r="B176" s="53" t="s">
        <v>1179</v>
      </c>
      <c r="C176" s="55">
        <v>1000</v>
      </c>
      <c r="D176" s="55">
        <v>80</v>
      </c>
      <c r="E176" s="52">
        <v>35</v>
      </c>
      <c r="F176" s="50" t="s">
        <v>549</v>
      </c>
      <c r="G176" s="392" t="s">
        <v>1822</v>
      </c>
      <c r="H176" s="296" t="s">
        <v>0</v>
      </c>
      <c r="I176" s="46"/>
      <c r="J176" s="44" t="s">
        <v>3</v>
      </c>
      <c r="K176" s="43">
        <v>4</v>
      </c>
      <c r="L176" s="41">
        <f t="shared" si="12"/>
        <v>4</v>
      </c>
      <c r="M176" s="270" t="s">
        <v>33</v>
      </c>
      <c r="N176" s="37">
        <f t="shared" si="13"/>
        <v>10</v>
      </c>
      <c r="O176" s="34">
        <f t="shared" si="14"/>
        <v>40</v>
      </c>
      <c r="P176" s="32">
        <f t="shared" si="17"/>
        <v>1249.4000000000001</v>
      </c>
      <c r="Q176" s="31">
        <f t="shared" si="15"/>
        <v>1524.27</v>
      </c>
      <c r="R176" s="30" t="s">
        <v>265</v>
      </c>
      <c r="S176" s="30" t="str">
        <f t="shared" si="16"/>
        <v>ГП-134682</v>
      </c>
      <c r="T176" s="30">
        <v>1249.4000000000001</v>
      </c>
      <c r="V176" s="503"/>
    </row>
    <row r="177" spans="1:22" ht="17.100000000000001" customHeight="1" x14ac:dyDescent="0.25">
      <c r="A177" s="54" t="s">
        <v>1103</v>
      </c>
      <c r="B177" s="53" t="s">
        <v>1179</v>
      </c>
      <c r="C177" s="55">
        <v>1000</v>
      </c>
      <c r="D177" s="55">
        <v>80</v>
      </c>
      <c r="E177" s="52">
        <v>42</v>
      </c>
      <c r="F177" s="50" t="s">
        <v>550</v>
      </c>
      <c r="G177" s="392" t="s">
        <v>1823</v>
      </c>
      <c r="H177" s="296" t="s">
        <v>0</v>
      </c>
      <c r="I177" s="46"/>
      <c r="J177" s="44" t="s">
        <v>3</v>
      </c>
      <c r="K177" s="43">
        <v>4</v>
      </c>
      <c r="L177" s="41">
        <f t="shared" si="12"/>
        <v>4</v>
      </c>
      <c r="M177" s="270" t="s">
        <v>33</v>
      </c>
      <c r="N177" s="37">
        <f t="shared" si="13"/>
        <v>10</v>
      </c>
      <c r="O177" s="34">
        <f t="shared" si="14"/>
        <v>40</v>
      </c>
      <c r="P177" s="32">
        <f t="shared" si="17"/>
        <v>1462.3</v>
      </c>
      <c r="Q177" s="31">
        <f t="shared" si="15"/>
        <v>1784.01</v>
      </c>
      <c r="R177" s="30" t="s">
        <v>265</v>
      </c>
      <c r="S177" s="30" t="str">
        <f t="shared" si="16"/>
        <v>ГП-134688</v>
      </c>
      <c r="T177" s="30">
        <v>1462.3</v>
      </c>
      <c r="V177" s="503"/>
    </row>
    <row r="178" spans="1:22" ht="17.100000000000001" customHeight="1" x14ac:dyDescent="0.25">
      <c r="A178" s="54" t="s">
        <v>1103</v>
      </c>
      <c r="B178" s="53" t="s">
        <v>1179</v>
      </c>
      <c r="C178" s="55">
        <v>1000</v>
      </c>
      <c r="D178" s="55">
        <v>80</v>
      </c>
      <c r="E178" s="52">
        <v>45</v>
      </c>
      <c r="F178" s="395" t="s">
        <v>1278</v>
      </c>
      <c r="G178" s="392" t="s">
        <v>1824</v>
      </c>
      <c r="H178" s="296" t="s">
        <v>0</v>
      </c>
      <c r="I178" s="46"/>
      <c r="J178" s="44" t="s">
        <v>3</v>
      </c>
      <c r="K178" s="43">
        <v>4</v>
      </c>
      <c r="L178" s="41">
        <f t="shared" si="12"/>
        <v>4</v>
      </c>
      <c r="M178" s="270" t="s">
        <v>33</v>
      </c>
      <c r="N178" s="37">
        <f t="shared" si="13"/>
        <v>10</v>
      </c>
      <c r="O178" s="34">
        <f t="shared" si="14"/>
        <v>40</v>
      </c>
      <c r="P178" s="32">
        <f t="shared" si="17"/>
        <v>1541.8</v>
      </c>
      <c r="Q178" s="31">
        <f t="shared" si="15"/>
        <v>1881</v>
      </c>
      <c r="R178" s="30" t="s">
        <v>265</v>
      </c>
      <c r="S178" s="30" t="str">
        <f t="shared" si="16"/>
        <v>ГП-332325</v>
      </c>
      <c r="T178" s="30">
        <v>1541.8</v>
      </c>
      <c r="V178" s="503"/>
    </row>
    <row r="179" spans="1:22" ht="17.100000000000001" customHeight="1" x14ac:dyDescent="0.25">
      <c r="A179" s="54" t="s">
        <v>1103</v>
      </c>
      <c r="B179" s="53" t="s">
        <v>1179</v>
      </c>
      <c r="C179" s="55">
        <v>1000</v>
      </c>
      <c r="D179" s="55">
        <v>80</v>
      </c>
      <c r="E179" s="52">
        <v>48</v>
      </c>
      <c r="F179" s="50" t="s">
        <v>551</v>
      </c>
      <c r="G179" s="392" t="s">
        <v>1825</v>
      </c>
      <c r="H179" s="296" t="s">
        <v>0</v>
      </c>
      <c r="I179" s="46"/>
      <c r="J179" s="44" t="s">
        <v>3</v>
      </c>
      <c r="K179" s="43">
        <v>4</v>
      </c>
      <c r="L179" s="41">
        <f t="shared" si="12"/>
        <v>4</v>
      </c>
      <c r="M179" s="270" t="s">
        <v>33</v>
      </c>
      <c r="N179" s="37">
        <f t="shared" si="13"/>
        <v>10</v>
      </c>
      <c r="O179" s="34">
        <f t="shared" si="14"/>
        <v>40</v>
      </c>
      <c r="P179" s="32">
        <f t="shared" si="17"/>
        <v>1624.2</v>
      </c>
      <c r="Q179" s="31">
        <f t="shared" si="15"/>
        <v>1981.52</v>
      </c>
      <c r="R179" s="30" t="s">
        <v>265</v>
      </c>
      <c r="S179" s="30" t="str">
        <f t="shared" si="16"/>
        <v>ГП-134695</v>
      </c>
      <c r="T179" s="30">
        <v>1624.2</v>
      </c>
      <c r="V179" s="503"/>
    </row>
    <row r="180" spans="1:22" ht="17.100000000000001" customHeight="1" x14ac:dyDescent="0.25">
      <c r="A180" s="54" t="s">
        <v>1103</v>
      </c>
      <c r="B180" s="53" t="s">
        <v>1179</v>
      </c>
      <c r="C180" s="55">
        <v>1000</v>
      </c>
      <c r="D180" s="55">
        <v>80</v>
      </c>
      <c r="E180" s="52">
        <v>57</v>
      </c>
      <c r="F180" s="50" t="s">
        <v>552</v>
      </c>
      <c r="G180" s="392" t="s">
        <v>1826</v>
      </c>
      <c r="H180" s="296" t="s">
        <v>0</v>
      </c>
      <c r="I180" s="46" t="s">
        <v>3</v>
      </c>
      <c r="J180" s="44" t="s">
        <v>3</v>
      </c>
      <c r="K180" s="43">
        <v>4</v>
      </c>
      <c r="L180" s="41">
        <f t="shared" si="12"/>
        <v>4</v>
      </c>
      <c r="M180" s="270" t="s">
        <v>33</v>
      </c>
      <c r="N180" s="37">
        <f t="shared" si="13"/>
        <v>10</v>
      </c>
      <c r="O180" s="34">
        <f t="shared" si="14"/>
        <v>40</v>
      </c>
      <c r="P180" s="32">
        <f t="shared" si="17"/>
        <v>1709.6</v>
      </c>
      <c r="Q180" s="31">
        <f t="shared" si="15"/>
        <v>2085.71</v>
      </c>
      <c r="R180" s="30" t="s">
        <v>265</v>
      </c>
      <c r="S180" s="30" t="str">
        <f t="shared" si="16"/>
        <v>ГП-135164</v>
      </c>
      <c r="T180" s="30">
        <v>1709.6</v>
      </c>
      <c r="V180" s="503"/>
    </row>
    <row r="181" spans="1:22" ht="17.100000000000001" customHeight="1" x14ac:dyDescent="0.25">
      <c r="A181" s="54" t="s">
        <v>1103</v>
      </c>
      <c r="B181" s="53" t="s">
        <v>1179</v>
      </c>
      <c r="C181" s="55">
        <v>1000</v>
      </c>
      <c r="D181" s="55">
        <v>80</v>
      </c>
      <c r="E181" s="52">
        <v>60</v>
      </c>
      <c r="F181" s="50" t="s">
        <v>553</v>
      </c>
      <c r="G181" s="392" t="s">
        <v>1827</v>
      </c>
      <c r="H181" s="296" t="s">
        <v>0</v>
      </c>
      <c r="I181" s="46" t="s">
        <v>3</v>
      </c>
      <c r="J181" s="44" t="s">
        <v>3</v>
      </c>
      <c r="K181" s="43">
        <v>4</v>
      </c>
      <c r="L181" s="41">
        <f t="shared" si="12"/>
        <v>4</v>
      </c>
      <c r="M181" s="270" t="s">
        <v>33</v>
      </c>
      <c r="N181" s="37">
        <f t="shared" si="13"/>
        <v>10</v>
      </c>
      <c r="O181" s="34">
        <f t="shared" si="14"/>
        <v>40</v>
      </c>
      <c r="P181" s="32">
        <f t="shared" si="17"/>
        <v>1728.6</v>
      </c>
      <c r="Q181" s="31">
        <f t="shared" si="15"/>
        <v>2108.89</v>
      </c>
      <c r="R181" s="30" t="s">
        <v>265</v>
      </c>
      <c r="S181" s="30" t="str">
        <f t="shared" si="16"/>
        <v>ГП-135169</v>
      </c>
      <c r="T181" s="30">
        <v>1728.6</v>
      </c>
      <c r="V181" s="503"/>
    </row>
    <row r="182" spans="1:22" ht="17.100000000000001" customHeight="1" x14ac:dyDescent="0.25">
      <c r="A182" s="54" t="s">
        <v>1103</v>
      </c>
      <c r="B182" s="53" t="s">
        <v>1179</v>
      </c>
      <c r="C182" s="55">
        <v>1000</v>
      </c>
      <c r="D182" s="55">
        <v>80</v>
      </c>
      <c r="E182" s="52">
        <v>70</v>
      </c>
      <c r="F182" s="50" t="s">
        <v>554</v>
      </c>
      <c r="G182" s="392" t="s">
        <v>1828</v>
      </c>
      <c r="H182" s="296" t="s">
        <v>0</v>
      </c>
      <c r="I182" s="46" t="s">
        <v>3</v>
      </c>
      <c r="J182" s="44" t="s">
        <v>3</v>
      </c>
      <c r="K182" s="43">
        <v>4</v>
      </c>
      <c r="L182" s="41">
        <f t="shared" si="12"/>
        <v>4</v>
      </c>
      <c r="M182" s="270" t="s">
        <v>33</v>
      </c>
      <c r="N182" s="37">
        <f t="shared" si="13"/>
        <v>10</v>
      </c>
      <c r="O182" s="34">
        <f t="shared" si="14"/>
        <v>40</v>
      </c>
      <c r="P182" s="32">
        <f t="shared" si="17"/>
        <v>1782.2</v>
      </c>
      <c r="Q182" s="31">
        <f t="shared" si="15"/>
        <v>2174.2800000000002</v>
      </c>
      <c r="R182" s="30" t="s">
        <v>265</v>
      </c>
      <c r="S182" s="30" t="str">
        <f t="shared" si="16"/>
        <v>ГП-135176</v>
      </c>
      <c r="T182" s="30">
        <v>1782.2</v>
      </c>
      <c r="V182" s="503"/>
    </row>
    <row r="183" spans="1:22" ht="17.100000000000001" customHeight="1" x14ac:dyDescent="0.25">
      <c r="A183" s="54" t="s">
        <v>1103</v>
      </c>
      <c r="B183" s="53" t="s">
        <v>1179</v>
      </c>
      <c r="C183" s="55">
        <v>1000</v>
      </c>
      <c r="D183" s="55">
        <v>80</v>
      </c>
      <c r="E183" s="52">
        <v>76</v>
      </c>
      <c r="F183" s="50" t="s">
        <v>555</v>
      </c>
      <c r="G183" s="392" t="s">
        <v>1829</v>
      </c>
      <c r="H183" s="296" t="s">
        <v>0</v>
      </c>
      <c r="I183" s="46" t="s">
        <v>3</v>
      </c>
      <c r="J183" s="44" t="s">
        <v>3</v>
      </c>
      <c r="K183" s="43">
        <v>3</v>
      </c>
      <c r="L183" s="41">
        <f t="shared" si="12"/>
        <v>3</v>
      </c>
      <c r="M183" s="270" t="s">
        <v>33</v>
      </c>
      <c r="N183" s="37">
        <f t="shared" si="13"/>
        <v>14</v>
      </c>
      <c r="O183" s="34">
        <f t="shared" si="14"/>
        <v>42</v>
      </c>
      <c r="P183" s="32">
        <f t="shared" si="17"/>
        <v>1825.5</v>
      </c>
      <c r="Q183" s="31">
        <f t="shared" si="15"/>
        <v>2227.11</v>
      </c>
      <c r="R183" s="30" t="s">
        <v>265</v>
      </c>
      <c r="S183" s="30" t="str">
        <f t="shared" si="16"/>
        <v>ГП-135182</v>
      </c>
      <c r="T183" s="30">
        <v>1825.5</v>
      </c>
      <c r="V183" s="503"/>
    </row>
    <row r="184" spans="1:22" ht="17.100000000000001" customHeight="1" x14ac:dyDescent="0.25">
      <c r="A184" s="54" t="s">
        <v>1103</v>
      </c>
      <c r="B184" s="53" t="s">
        <v>1179</v>
      </c>
      <c r="C184" s="55">
        <v>1000</v>
      </c>
      <c r="D184" s="55">
        <v>80</v>
      </c>
      <c r="E184" s="52">
        <v>83</v>
      </c>
      <c r="F184" s="50" t="s">
        <v>556</v>
      </c>
      <c r="G184" s="392" t="s">
        <v>1830</v>
      </c>
      <c r="H184" s="296" t="s">
        <v>0</v>
      </c>
      <c r="I184" s="46"/>
      <c r="J184" s="44" t="s">
        <v>3</v>
      </c>
      <c r="K184" s="43">
        <v>3</v>
      </c>
      <c r="L184" s="41">
        <f t="shared" si="12"/>
        <v>3</v>
      </c>
      <c r="M184" s="270" t="s">
        <v>33</v>
      </c>
      <c r="N184" s="37">
        <f t="shared" si="13"/>
        <v>14</v>
      </c>
      <c r="O184" s="34">
        <f t="shared" si="14"/>
        <v>42</v>
      </c>
      <c r="P184" s="32">
        <f t="shared" si="17"/>
        <v>1838.2</v>
      </c>
      <c r="Q184" s="31">
        <f t="shared" si="15"/>
        <v>2242.6</v>
      </c>
      <c r="R184" s="30" t="s">
        <v>265</v>
      </c>
      <c r="S184" s="30" t="str">
        <f t="shared" si="16"/>
        <v>ГП-134732</v>
      </c>
      <c r="T184" s="30">
        <v>1838.2</v>
      </c>
      <c r="V184" s="503"/>
    </row>
    <row r="185" spans="1:22" ht="17.100000000000001" customHeight="1" x14ac:dyDescent="0.25">
      <c r="A185" s="54" t="s">
        <v>1103</v>
      </c>
      <c r="B185" s="53" t="s">
        <v>1179</v>
      </c>
      <c r="C185" s="55">
        <v>1000</v>
      </c>
      <c r="D185" s="55">
        <v>80</v>
      </c>
      <c r="E185" s="52">
        <v>89</v>
      </c>
      <c r="F185" s="50" t="s">
        <v>557</v>
      </c>
      <c r="G185" s="392" t="s">
        <v>1831</v>
      </c>
      <c r="H185" s="296" t="s">
        <v>0</v>
      </c>
      <c r="I185" s="46" t="s">
        <v>3</v>
      </c>
      <c r="J185" s="44" t="s">
        <v>3</v>
      </c>
      <c r="K185" s="43">
        <v>3</v>
      </c>
      <c r="L185" s="41">
        <f t="shared" si="12"/>
        <v>3</v>
      </c>
      <c r="M185" s="270" t="s">
        <v>33</v>
      </c>
      <c r="N185" s="37">
        <f t="shared" si="13"/>
        <v>14</v>
      </c>
      <c r="O185" s="34">
        <f t="shared" si="14"/>
        <v>42</v>
      </c>
      <c r="P185" s="32">
        <f t="shared" si="17"/>
        <v>1847.5</v>
      </c>
      <c r="Q185" s="31">
        <f t="shared" si="15"/>
        <v>2253.9499999999998</v>
      </c>
      <c r="R185" s="30" t="s">
        <v>265</v>
      </c>
      <c r="S185" s="30" t="str">
        <f t="shared" si="16"/>
        <v>ГП-135188</v>
      </c>
      <c r="T185" s="30">
        <v>1847.5</v>
      </c>
      <c r="V185" s="503"/>
    </row>
    <row r="186" spans="1:22" ht="17.100000000000001" customHeight="1" x14ac:dyDescent="0.25">
      <c r="A186" s="54" t="s">
        <v>1103</v>
      </c>
      <c r="B186" s="53" t="s">
        <v>1179</v>
      </c>
      <c r="C186" s="55">
        <v>1000</v>
      </c>
      <c r="D186" s="55">
        <v>80</v>
      </c>
      <c r="E186" s="52">
        <v>102</v>
      </c>
      <c r="F186" s="50" t="s">
        <v>558</v>
      </c>
      <c r="G186" s="392" t="s">
        <v>1832</v>
      </c>
      <c r="H186" s="296" t="s">
        <v>0</v>
      </c>
      <c r="I186" s="46"/>
      <c r="J186" s="44" t="s">
        <v>3</v>
      </c>
      <c r="K186" s="43">
        <v>3</v>
      </c>
      <c r="L186" s="41">
        <f t="shared" si="12"/>
        <v>3</v>
      </c>
      <c r="M186" s="270" t="s">
        <v>33</v>
      </c>
      <c r="N186" s="37">
        <f t="shared" si="13"/>
        <v>14</v>
      </c>
      <c r="O186" s="34">
        <f t="shared" si="14"/>
        <v>42</v>
      </c>
      <c r="P186" s="32">
        <f t="shared" si="17"/>
        <v>1906.9</v>
      </c>
      <c r="Q186" s="31">
        <f t="shared" si="15"/>
        <v>2326.42</v>
      </c>
      <c r="R186" s="30" t="s">
        <v>265</v>
      </c>
      <c r="S186" s="30" t="str">
        <f t="shared" si="16"/>
        <v>ГП-134748</v>
      </c>
      <c r="T186" s="30">
        <v>1906.9</v>
      </c>
      <c r="V186" s="503"/>
    </row>
    <row r="187" spans="1:22" ht="17.100000000000001" customHeight="1" x14ac:dyDescent="0.25">
      <c r="A187" s="54" t="s">
        <v>1103</v>
      </c>
      <c r="B187" s="53" t="s">
        <v>1179</v>
      </c>
      <c r="C187" s="55">
        <v>1000</v>
      </c>
      <c r="D187" s="55">
        <v>80</v>
      </c>
      <c r="E187" s="52">
        <v>108</v>
      </c>
      <c r="F187" s="50" t="s">
        <v>559</v>
      </c>
      <c r="G187" s="392" t="s">
        <v>1833</v>
      </c>
      <c r="H187" s="296" t="s">
        <v>0</v>
      </c>
      <c r="I187" s="46" t="s">
        <v>3</v>
      </c>
      <c r="J187" s="44" t="s">
        <v>3</v>
      </c>
      <c r="K187" s="43">
        <v>3</v>
      </c>
      <c r="L187" s="41">
        <f t="shared" si="12"/>
        <v>3</v>
      </c>
      <c r="M187" s="270" t="s">
        <v>33</v>
      </c>
      <c r="N187" s="37">
        <f t="shared" si="13"/>
        <v>14</v>
      </c>
      <c r="O187" s="34">
        <f t="shared" si="14"/>
        <v>42</v>
      </c>
      <c r="P187" s="32">
        <f t="shared" si="17"/>
        <v>1927.9</v>
      </c>
      <c r="Q187" s="31">
        <f t="shared" si="15"/>
        <v>2352.04</v>
      </c>
      <c r="R187" s="30" t="s">
        <v>265</v>
      </c>
      <c r="S187" s="30" t="str">
        <f t="shared" si="16"/>
        <v>ГП-135194</v>
      </c>
      <c r="T187" s="30">
        <v>1927.9</v>
      </c>
      <c r="V187" s="503"/>
    </row>
    <row r="188" spans="1:22" ht="17.100000000000001" customHeight="1" x14ac:dyDescent="0.25">
      <c r="A188" s="54" t="s">
        <v>1103</v>
      </c>
      <c r="B188" s="53" t="s">
        <v>1179</v>
      </c>
      <c r="C188" s="55">
        <v>1000</v>
      </c>
      <c r="D188" s="55">
        <v>80</v>
      </c>
      <c r="E188" s="52">
        <v>114</v>
      </c>
      <c r="F188" s="50" t="s">
        <v>560</v>
      </c>
      <c r="G188" s="392" t="s">
        <v>1834</v>
      </c>
      <c r="H188" s="296" t="s">
        <v>0</v>
      </c>
      <c r="I188" s="46" t="s">
        <v>3</v>
      </c>
      <c r="J188" s="44" t="s">
        <v>3</v>
      </c>
      <c r="K188" s="43">
        <v>3</v>
      </c>
      <c r="L188" s="41">
        <f t="shared" si="12"/>
        <v>3</v>
      </c>
      <c r="M188" s="270" t="s">
        <v>33</v>
      </c>
      <c r="N188" s="37">
        <f t="shared" si="13"/>
        <v>14</v>
      </c>
      <c r="O188" s="34">
        <f t="shared" si="14"/>
        <v>42</v>
      </c>
      <c r="P188" s="32">
        <f t="shared" si="17"/>
        <v>1987.6</v>
      </c>
      <c r="Q188" s="31">
        <f t="shared" si="15"/>
        <v>2424.87</v>
      </c>
      <c r="R188" s="30" t="s">
        <v>265</v>
      </c>
      <c r="S188" s="30" t="str">
        <f t="shared" si="16"/>
        <v>ГП-135200</v>
      </c>
      <c r="T188" s="30">
        <v>1987.6</v>
      </c>
      <c r="V188" s="503"/>
    </row>
    <row r="189" spans="1:22" ht="17.100000000000001" customHeight="1" x14ac:dyDescent="0.25">
      <c r="A189" s="54" t="s">
        <v>1103</v>
      </c>
      <c r="B189" s="53" t="s">
        <v>1179</v>
      </c>
      <c r="C189" s="55">
        <v>1000</v>
      </c>
      <c r="D189" s="55">
        <v>80</v>
      </c>
      <c r="E189" s="52">
        <v>133</v>
      </c>
      <c r="F189" s="50" t="s">
        <v>561</v>
      </c>
      <c r="G189" s="392" t="s">
        <v>1835</v>
      </c>
      <c r="H189" s="296" t="s">
        <v>0</v>
      </c>
      <c r="I189" s="46" t="s">
        <v>3</v>
      </c>
      <c r="J189" s="44" t="s">
        <v>3</v>
      </c>
      <c r="K189" s="43">
        <v>3</v>
      </c>
      <c r="L189" s="41">
        <f t="shared" si="12"/>
        <v>3</v>
      </c>
      <c r="M189" s="270" t="s">
        <v>33</v>
      </c>
      <c r="N189" s="37">
        <f t="shared" si="13"/>
        <v>14</v>
      </c>
      <c r="O189" s="34">
        <f t="shared" si="14"/>
        <v>42</v>
      </c>
      <c r="P189" s="32">
        <f t="shared" si="17"/>
        <v>2056.6</v>
      </c>
      <c r="Q189" s="31">
        <f t="shared" si="15"/>
        <v>2509.0500000000002</v>
      </c>
      <c r="R189" s="30" t="s">
        <v>265</v>
      </c>
      <c r="S189" s="30" t="str">
        <f t="shared" si="16"/>
        <v>ГП-135206</v>
      </c>
      <c r="T189" s="30">
        <v>2056.6</v>
      </c>
      <c r="V189" s="503"/>
    </row>
    <row r="190" spans="1:22" ht="17.100000000000001" customHeight="1" x14ac:dyDescent="0.25">
      <c r="A190" s="54" t="s">
        <v>1103</v>
      </c>
      <c r="B190" s="53" t="s">
        <v>1179</v>
      </c>
      <c r="C190" s="55">
        <v>1000</v>
      </c>
      <c r="D190" s="55">
        <v>80</v>
      </c>
      <c r="E190" s="52">
        <v>140</v>
      </c>
      <c r="F190" s="50" t="s">
        <v>562</v>
      </c>
      <c r="G190" s="392" t="s">
        <v>1836</v>
      </c>
      <c r="H190" s="296" t="s">
        <v>0</v>
      </c>
      <c r="I190" s="46"/>
      <c r="J190" s="44" t="s">
        <v>3</v>
      </c>
      <c r="K190" s="43">
        <v>3</v>
      </c>
      <c r="L190" s="41">
        <f t="shared" si="12"/>
        <v>3</v>
      </c>
      <c r="M190" s="270" t="s">
        <v>33</v>
      </c>
      <c r="N190" s="37">
        <f t="shared" si="13"/>
        <v>14</v>
      </c>
      <c r="O190" s="34">
        <f t="shared" si="14"/>
        <v>42</v>
      </c>
      <c r="P190" s="32">
        <f t="shared" si="17"/>
        <v>2226</v>
      </c>
      <c r="Q190" s="31">
        <f t="shared" si="15"/>
        <v>2715.72</v>
      </c>
      <c r="R190" s="30" t="s">
        <v>265</v>
      </c>
      <c r="S190" s="30" t="str">
        <f t="shared" si="16"/>
        <v>ГП-134774</v>
      </c>
      <c r="T190" s="30">
        <v>2226</v>
      </c>
      <c r="V190" s="503"/>
    </row>
    <row r="191" spans="1:22" ht="17.100000000000001" customHeight="1" x14ac:dyDescent="0.25">
      <c r="A191" s="54" t="s">
        <v>1103</v>
      </c>
      <c r="B191" s="53" t="s">
        <v>1179</v>
      </c>
      <c r="C191" s="55">
        <v>1000</v>
      </c>
      <c r="D191" s="55">
        <v>80</v>
      </c>
      <c r="E191" s="52">
        <v>159</v>
      </c>
      <c r="F191" s="50" t="s">
        <v>563</v>
      </c>
      <c r="G191" s="392" t="s">
        <v>1837</v>
      </c>
      <c r="H191" s="296" t="s">
        <v>0</v>
      </c>
      <c r="I191" s="46" t="s">
        <v>3</v>
      </c>
      <c r="J191" s="44" t="s">
        <v>3</v>
      </c>
      <c r="K191" s="43">
        <v>2</v>
      </c>
      <c r="L191" s="41">
        <f t="shared" si="12"/>
        <v>2</v>
      </c>
      <c r="M191" s="270" t="s">
        <v>33</v>
      </c>
      <c r="N191" s="37">
        <f t="shared" si="13"/>
        <v>20</v>
      </c>
      <c r="O191" s="34">
        <f t="shared" si="14"/>
        <v>40</v>
      </c>
      <c r="P191" s="32">
        <f t="shared" si="17"/>
        <v>2255.9</v>
      </c>
      <c r="Q191" s="31">
        <f t="shared" si="15"/>
        <v>2752.2</v>
      </c>
      <c r="R191" s="30" t="s">
        <v>265</v>
      </c>
      <c r="S191" s="30" t="str">
        <f t="shared" si="16"/>
        <v>ГП-135212</v>
      </c>
      <c r="T191" s="30">
        <v>2255.9</v>
      </c>
      <c r="V191" s="503"/>
    </row>
    <row r="192" spans="1:22" ht="17.100000000000001" customHeight="1" x14ac:dyDescent="0.25">
      <c r="A192" s="54" t="s">
        <v>1103</v>
      </c>
      <c r="B192" s="53" t="s">
        <v>1179</v>
      </c>
      <c r="C192" s="55">
        <v>1000</v>
      </c>
      <c r="D192" s="55">
        <v>80</v>
      </c>
      <c r="E192" s="52">
        <v>169</v>
      </c>
      <c r="F192" s="50" t="s">
        <v>564</v>
      </c>
      <c r="G192" s="392" t="s">
        <v>1838</v>
      </c>
      <c r="H192" s="296" t="s">
        <v>0</v>
      </c>
      <c r="I192" s="46" t="s">
        <v>3</v>
      </c>
      <c r="J192" s="44" t="s">
        <v>3</v>
      </c>
      <c r="K192" s="43">
        <v>2</v>
      </c>
      <c r="L192" s="41">
        <f t="shared" si="12"/>
        <v>2</v>
      </c>
      <c r="M192" s="270" t="s">
        <v>33</v>
      </c>
      <c r="N192" s="37">
        <f t="shared" si="13"/>
        <v>20</v>
      </c>
      <c r="O192" s="34">
        <f t="shared" si="14"/>
        <v>40</v>
      </c>
      <c r="P192" s="32">
        <f t="shared" si="17"/>
        <v>2352.6999999999998</v>
      </c>
      <c r="Q192" s="31">
        <f t="shared" si="15"/>
        <v>2870.29</v>
      </c>
      <c r="R192" s="30" t="s">
        <v>265</v>
      </c>
      <c r="S192" s="30" t="str">
        <f t="shared" si="16"/>
        <v>ГП-135218</v>
      </c>
      <c r="T192" s="30">
        <v>2352.6999999999998</v>
      </c>
      <c r="V192" s="503"/>
    </row>
    <row r="193" spans="1:22" ht="17.100000000000001" customHeight="1" x14ac:dyDescent="0.25">
      <c r="A193" s="54" t="s">
        <v>1103</v>
      </c>
      <c r="B193" s="53" t="s">
        <v>1179</v>
      </c>
      <c r="C193" s="55">
        <v>1000</v>
      </c>
      <c r="D193" s="55">
        <v>80</v>
      </c>
      <c r="E193" s="52">
        <v>194</v>
      </c>
      <c r="F193" s="50" t="s">
        <v>565</v>
      </c>
      <c r="G193" s="392" t="s">
        <v>1839</v>
      </c>
      <c r="H193" s="296" t="s">
        <v>0</v>
      </c>
      <c r="I193" s="46"/>
      <c r="J193" s="44" t="s">
        <v>3</v>
      </c>
      <c r="K193" s="43">
        <v>2</v>
      </c>
      <c r="L193" s="41">
        <f t="shared" si="12"/>
        <v>2</v>
      </c>
      <c r="M193" s="270" t="s">
        <v>33</v>
      </c>
      <c r="N193" s="37">
        <f t="shared" si="13"/>
        <v>20</v>
      </c>
      <c r="O193" s="34">
        <f t="shared" si="14"/>
        <v>40</v>
      </c>
      <c r="P193" s="32">
        <f t="shared" si="17"/>
        <v>2627.6</v>
      </c>
      <c r="Q193" s="31">
        <f t="shared" si="15"/>
        <v>3205.67</v>
      </c>
      <c r="R193" s="30" t="s">
        <v>265</v>
      </c>
      <c r="S193" s="30" t="str">
        <f t="shared" si="16"/>
        <v>ГП-134797</v>
      </c>
      <c r="T193" s="30">
        <v>2627.6</v>
      </c>
      <c r="V193" s="503"/>
    </row>
    <row r="194" spans="1:22" ht="17.100000000000001" customHeight="1" x14ac:dyDescent="0.25">
      <c r="A194" s="54" t="s">
        <v>1103</v>
      </c>
      <c r="B194" s="53" t="s">
        <v>1179</v>
      </c>
      <c r="C194" s="55">
        <v>1000</v>
      </c>
      <c r="D194" s="55">
        <v>80</v>
      </c>
      <c r="E194" s="52">
        <v>205</v>
      </c>
      <c r="F194" s="50" t="s">
        <v>566</v>
      </c>
      <c r="G194" s="392" t="s">
        <v>1840</v>
      </c>
      <c r="H194" s="296" t="s">
        <v>0</v>
      </c>
      <c r="I194" s="46"/>
      <c r="J194" s="44" t="s">
        <v>3</v>
      </c>
      <c r="K194" s="43">
        <v>2</v>
      </c>
      <c r="L194" s="41">
        <f t="shared" si="12"/>
        <v>2</v>
      </c>
      <c r="M194" s="270" t="s">
        <v>33</v>
      </c>
      <c r="N194" s="37">
        <f t="shared" si="13"/>
        <v>20</v>
      </c>
      <c r="O194" s="34">
        <f t="shared" si="14"/>
        <v>40</v>
      </c>
      <c r="P194" s="32">
        <f t="shared" si="17"/>
        <v>2720.1</v>
      </c>
      <c r="Q194" s="31">
        <f t="shared" si="15"/>
        <v>3318.52</v>
      </c>
      <c r="R194" s="30" t="s">
        <v>265</v>
      </c>
      <c r="S194" s="30" t="str">
        <f t="shared" si="16"/>
        <v>ГП-134805</v>
      </c>
      <c r="T194" s="30">
        <v>2720.1</v>
      </c>
      <c r="V194" s="503"/>
    </row>
    <row r="195" spans="1:22" ht="17.100000000000001" customHeight="1" x14ac:dyDescent="0.25">
      <c r="A195" s="54" t="s">
        <v>1103</v>
      </c>
      <c r="B195" s="53" t="s">
        <v>1179</v>
      </c>
      <c r="C195" s="55">
        <v>1000</v>
      </c>
      <c r="D195" s="55">
        <v>80</v>
      </c>
      <c r="E195" s="52">
        <v>219</v>
      </c>
      <c r="F195" s="50" t="s">
        <v>567</v>
      </c>
      <c r="G195" s="392" t="s">
        <v>1841</v>
      </c>
      <c r="H195" s="296" t="s">
        <v>0</v>
      </c>
      <c r="I195" s="46"/>
      <c r="J195" s="44" t="s">
        <v>3</v>
      </c>
      <c r="K195" s="43">
        <v>2</v>
      </c>
      <c r="L195" s="41">
        <f t="shared" si="12"/>
        <v>2</v>
      </c>
      <c r="M195" s="270" t="s">
        <v>33</v>
      </c>
      <c r="N195" s="37">
        <f t="shared" si="13"/>
        <v>20</v>
      </c>
      <c r="O195" s="34">
        <f t="shared" si="14"/>
        <v>40</v>
      </c>
      <c r="P195" s="32">
        <f t="shared" si="17"/>
        <v>2847.3</v>
      </c>
      <c r="Q195" s="31">
        <f t="shared" si="15"/>
        <v>3473.71</v>
      </c>
      <c r="R195" s="30" t="s">
        <v>265</v>
      </c>
      <c r="S195" s="30" t="str">
        <f t="shared" si="16"/>
        <v>ГП-134812</v>
      </c>
      <c r="T195" s="30">
        <v>2847.3</v>
      </c>
      <c r="V195" s="503"/>
    </row>
    <row r="196" spans="1:22" ht="17.100000000000001" customHeight="1" x14ac:dyDescent="0.25">
      <c r="A196" s="54" t="s">
        <v>1103</v>
      </c>
      <c r="B196" s="53" t="s">
        <v>1179</v>
      </c>
      <c r="C196" s="55">
        <v>1000</v>
      </c>
      <c r="D196" s="55">
        <v>80</v>
      </c>
      <c r="E196" s="52">
        <v>245</v>
      </c>
      <c r="F196" s="50" t="s">
        <v>568</v>
      </c>
      <c r="G196" s="392" t="s">
        <v>1842</v>
      </c>
      <c r="H196" s="296" t="s">
        <v>0</v>
      </c>
      <c r="I196" s="46"/>
      <c r="J196" s="44" t="s">
        <v>3</v>
      </c>
      <c r="K196" s="43">
        <v>2</v>
      </c>
      <c r="L196" s="41">
        <f t="shared" si="12"/>
        <v>2</v>
      </c>
      <c r="M196" s="270" t="s">
        <v>33</v>
      </c>
      <c r="N196" s="37">
        <f t="shared" si="13"/>
        <v>20</v>
      </c>
      <c r="O196" s="34">
        <f t="shared" si="14"/>
        <v>40</v>
      </c>
      <c r="P196" s="32">
        <f t="shared" si="17"/>
        <v>3299.8</v>
      </c>
      <c r="Q196" s="31">
        <f t="shared" si="15"/>
        <v>4025.76</v>
      </c>
      <c r="R196" s="30" t="s">
        <v>265</v>
      </c>
      <c r="S196" s="30" t="str">
        <f t="shared" si="16"/>
        <v>ГП-269382</v>
      </c>
      <c r="T196" s="30">
        <v>3299.8</v>
      </c>
      <c r="V196" s="503"/>
    </row>
    <row r="197" spans="1:22" ht="17.100000000000001" customHeight="1" x14ac:dyDescent="0.25">
      <c r="A197" s="54" t="s">
        <v>1103</v>
      </c>
      <c r="B197" s="53" t="s">
        <v>1179</v>
      </c>
      <c r="C197" s="55">
        <v>1000</v>
      </c>
      <c r="D197" s="52">
        <v>90</v>
      </c>
      <c r="E197" s="52">
        <v>35</v>
      </c>
      <c r="F197" s="50" t="s">
        <v>569</v>
      </c>
      <c r="G197" s="392" t="s">
        <v>1843</v>
      </c>
      <c r="H197" s="296" t="s">
        <v>0</v>
      </c>
      <c r="I197" s="46"/>
      <c r="J197" s="44" t="s">
        <v>3</v>
      </c>
      <c r="K197" s="43">
        <v>4</v>
      </c>
      <c r="L197" s="41">
        <f t="shared" si="12"/>
        <v>4</v>
      </c>
      <c r="M197" s="270" t="s">
        <v>33</v>
      </c>
      <c r="N197" s="37">
        <f t="shared" si="13"/>
        <v>10</v>
      </c>
      <c r="O197" s="34">
        <f t="shared" si="14"/>
        <v>40</v>
      </c>
      <c r="P197" s="32">
        <f t="shared" si="17"/>
        <v>1523.7</v>
      </c>
      <c r="Q197" s="31">
        <f t="shared" si="15"/>
        <v>1858.91</v>
      </c>
      <c r="R197" s="30" t="s">
        <v>265</v>
      </c>
      <c r="S197" s="30" t="str">
        <f t="shared" si="16"/>
        <v>ГП-134683</v>
      </c>
      <c r="T197" s="30">
        <v>1523.7</v>
      </c>
      <c r="V197" s="503"/>
    </row>
    <row r="198" spans="1:22" ht="17.100000000000001" customHeight="1" x14ac:dyDescent="0.25">
      <c r="A198" s="54" t="s">
        <v>1103</v>
      </c>
      <c r="B198" s="53" t="s">
        <v>1179</v>
      </c>
      <c r="C198" s="55">
        <v>1000</v>
      </c>
      <c r="D198" s="55">
        <v>90</v>
      </c>
      <c r="E198" s="52">
        <v>42</v>
      </c>
      <c r="F198" s="50" t="s">
        <v>570</v>
      </c>
      <c r="G198" s="392" t="s">
        <v>1844</v>
      </c>
      <c r="H198" s="296" t="s">
        <v>0</v>
      </c>
      <c r="I198" s="46"/>
      <c r="J198" s="44" t="s">
        <v>3</v>
      </c>
      <c r="K198" s="43">
        <v>4</v>
      </c>
      <c r="L198" s="41">
        <f t="shared" si="12"/>
        <v>4</v>
      </c>
      <c r="M198" s="270" t="s">
        <v>33</v>
      </c>
      <c r="N198" s="37">
        <f t="shared" si="13"/>
        <v>10</v>
      </c>
      <c r="O198" s="34">
        <f t="shared" si="14"/>
        <v>40</v>
      </c>
      <c r="P198" s="32">
        <f t="shared" si="17"/>
        <v>1587</v>
      </c>
      <c r="Q198" s="31">
        <f t="shared" si="15"/>
        <v>1936.14</v>
      </c>
      <c r="R198" s="30" t="s">
        <v>265</v>
      </c>
      <c r="S198" s="30" t="str">
        <f t="shared" si="16"/>
        <v>ГП-134689</v>
      </c>
      <c r="T198" s="30">
        <v>1587</v>
      </c>
      <c r="V198" s="503"/>
    </row>
    <row r="199" spans="1:22" ht="17.100000000000001" customHeight="1" x14ac:dyDescent="0.25">
      <c r="A199" s="54" t="s">
        <v>1103</v>
      </c>
      <c r="B199" s="53" t="s">
        <v>1179</v>
      </c>
      <c r="C199" s="55">
        <v>1000</v>
      </c>
      <c r="D199" s="55">
        <v>90</v>
      </c>
      <c r="E199" s="52">
        <v>48</v>
      </c>
      <c r="F199" s="50" t="s">
        <v>571</v>
      </c>
      <c r="G199" s="392" t="s">
        <v>1845</v>
      </c>
      <c r="H199" s="296" t="s">
        <v>0</v>
      </c>
      <c r="I199" s="46"/>
      <c r="J199" s="44" t="s">
        <v>3</v>
      </c>
      <c r="K199" s="43">
        <v>4</v>
      </c>
      <c r="L199" s="41">
        <f t="shared" si="12"/>
        <v>4</v>
      </c>
      <c r="M199" s="270" t="s">
        <v>33</v>
      </c>
      <c r="N199" s="37">
        <f t="shared" si="13"/>
        <v>10</v>
      </c>
      <c r="O199" s="34">
        <f t="shared" si="14"/>
        <v>40</v>
      </c>
      <c r="P199" s="32">
        <f t="shared" si="17"/>
        <v>1632.9</v>
      </c>
      <c r="Q199" s="31">
        <f t="shared" si="15"/>
        <v>1992.14</v>
      </c>
      <c r="R199" s="30" t="s">
        <v>265</v>
      </c>
      <c r="S199" s="30" t="str">
        <f t="shared" si="16"/>
        <v>ГП-134696</v>
      </c>
      <c r="T199" s="30">
        <v>1632.9</v>
      </c>
      <c r="V199" s="503"/>
    </row>
    <row r="200" spans="1:22" ht="17.100000000000001" customHeight="1" x14ac:dyDescent="0.25">
      <c r="A200" s="54" t="s">
        <v>1103</v>
      </c>
      <c r="B200" s="53" t="s">
        <v>1179</v>
      </c>
      <c r="C200" s="55">
        <v>1000</v>
      </c>
      <c r="D200" s="55">
        <v>90</v>
      </c>
      <c r="E200" s="52">
        <v>57</v>
      </c>
      <c r="F200" s="50" t="s">
        <v>572</v>
      </c>
      <c r="G200" s="392" t="s">
        <v>1846</v>
      </c>
      <c r="H200" s="296" t="s">
        <v>0</v>
      </c>
      <c r="I200" s="46"/>
      <c r="J200" s="44" t="s">
        <v>3</v>
      </c>
      <c r="K200" s="43">
        <v>3</v>
      </c>
      <c r="L200" s="41">
        <f t="shared" si="12"/>
        <v>3</v>
      </c>
      <c r="M200" s="270" t="s">
        <v>33</v>
      </c>
      <c r="N200" s="37">
        <f t="shared" si="13"/>
        <v>14</v>
      </c>
      <c r="O200" s="34">
        <f t="shared" si="14"/>
        <v>42</v>
      </c>
      <c r="P200" s="32">
        <f t="shared" si="17"/>
        <v>1797</v>
      </c>
      <c r="Q200" s="31">
        <f t="shared" si="15"/>
        <v>2192.34</v>
      </c>
      <c r="R200" s="30" t="s">
        <v>265</v>
      </c>
      <c r="S200" s="30" t="str">
        <f t="shared" si="16"/>
        <v>ГП-134704</v>
      </c>
      <c r="T200" s="30">
        <v>1797</v>
      </c>
      <c r="V200" s="503"/>
    </row>
    <row r="201" spans="1:22" ht="17.100000000000001" customHeight="1" x14ac:dyDescent="0.25">
      <c r="A201" s="54" t="s">
        <v>1103</v>
      </c>
      <c r="B201" s="53" t="s">
        <v>1179</v>
      </c>
      <c r="C201" s="55">
        <v>1000</v>
      </c>
      <c r="D201" s="55">
        <v>90</v>
      </c>
      <c r="E201" s="52">
        <v>60</v>
      </c>
      <c r="F201" s="50" t="s">
        <v>573</v>
      </c>
      <c r="G201" s="392" t="s">
        <v>1847</v>
      </c>
      <c r="H201" s="296" t="s">
        <v>0</v>
      </c>
      <c r="I201" s="46"/>
      <c r="J201" s="44" t="s">
        <v>3</v>
      </c>
      <c r="K201" s="43">
        <v>3</v>
      </c>
      <c r="L201" s="41">
        <f t="shared" si="12"/>
        <v>3</v>
      </c>
      <c r="M201" s="270" t="s">
        <v>33</v>
      </c>
      <c r="N201" s="37">
        <f t="shared" si="13"/>
        <v>14</v>
      </c>
      <c r="O201" s="34">
        <f t="shared" si="14"/>
        <v>42</v>
      </c>
      <c r="P201" s="32">
        <f t="shared" si="17"/>
        <v>1858.3</v>
      </c>
      <c r="Q201" s="31">
        <f t="shared" si="15"/>
        <v>2267.13</v>
      </c>
      <c r="R201" s="30" t="s">
        <v>265</v>
      </c>
      <c r="S201" s="30" t="str">
        <f t="shared" si="16"/>
        <v>ГП-134710</v>
      </c>
      <c r="T201" s="30">
        <v>1858.3</v>
      </c>
      <c r="V201" s="503"/>
    </row>
    <row r="202" spans="1:22" ht="17.100000000000001" customHeight="1" x14ac:dyDescent="0.25">
      <c r="A202" s="54" t="s">
        <v>1103</v>
      </c>
      <c r="B202" s="53" t="s">
        <v>1179</v>
      </c>
      <c r="C202" s="55">
        <v>1000</v>
      </c>
      <c r="D202" s="55">
        <v>90</v>
      </c>
      <c r="E202" s="52">
        <v>64</v>
      </c>
      <c r="F202" s="50" t="s">
        <v>574</v>
      </c>
      <c r="G202" s="392" t="s">
        <v>1848</v>
      </c>
      <c r="H202" s="296" t="s">
        <v>0</v>
      </c>
      <c r="I202" s="46"/>
      <c r="J202" s="44" t="s">
        <v>3</v>
      </c>
      <c r="K202" s="43">
        <v>3</v>
      </c>
      <c r="L202" s="41">
        <f t="shared" si="12"/>
        <v>3</v>
      </c>
      <c r="M202" s="270" t="s">
        <v>33</v>
      </c>
      <c r="N202" s="37">
        <f t="shared" si="13"/>
        <v>14</v>
      </c>
      <c r="O202" s="34">
        <f t="shared" si="14"/>
        <v>42</v>
      </c>
      <c r="P202" s="32">
        <f t="shared" si="17"/>
        <v>1894.4</v>
      </c>
      <c r="Q202" s="31">
        <f t="shared" si="15"/>
        <v>2311.17</v>
      </c>
      <c r="R202" s="30" t="s">
        <v>265</v>
      </c>
      <c r="S202" s="30" t="str">
        <f t="shared" si="16"/>
        <v>ГП-321300</v>
      </c>
      <c r="T202" s="30">
        <v>1894.4</v>
      </c>
      <c r="V202" s="503"/>
    </row>
    <row r="203" spans="1:22" ht="17.100000000000001" customHeight="1" x14ac:dyDescent="0.25">
      <c r="A203" s="54" t="s">
        <v>1103</v>
      </c>
      <c r="B203" s="53" t="s">
        <v>1179</v>
      </c>
      <c r="C203" s="55">
        <v>1000</v>
      </c>
      <c r="D203" s="55">
        <v>90</v>
      </c>
      <c r="E203" s="52">
        <v>70</v>
      </c>
      <c r="F203" s="50" t="s">
        <v>575</v>
      </c>
      <c r="G203" s="392" t="s">
        <v>1849</v>
      </c>
      <c r="H203" s="296" t="s">
        <v>0</v>
      </c>
      <c r="I203" s="46"/>
      <c r="J203" s="44" t="s">
        <v>3</v>
      </c>
      <c r="K203" s="43">
        <v>3</v>
      </c>
      <c r="L203" s="41">
        <f t="shared" si="12"/>
        <v>3</v>
      </c>
      <c r="M203" s="270" t="s">
        <v>33</v>
      </c>
      <c r="N203" s="37">
        <f t="shared" si="13"/>
        <v>14</v>
      </c>
      <c r="O203" s="34">
        <f t="shared" si="14"/>
        <v>42</v>
      </c>
      <c r="P203" s="32">
        <f t="shared" si="17"/>
        <v>1929.9</v>
      </c>
      <c r="Q203" s="31">
        <f t="shared" si="15"/>
        <v>2354.48</v>
      </c>
      <c r="R203" s="30" t="s">
        <v>265</v>
      </c>
      <c r="S203" s="30" t="str">
        <f t="shared" si="16"/>
        <v>ГП-134718</v>
      </c>
      <c r="T203" s="30">
        <v>1929.9</v>
      </c>
      <c r="V203" s="503"/>
    </row>
    <row r="204" spans="1:22" ht="17.100000000000001" customHeight="1" x14ac:dyDescent="0.25">
      <c r="A204" s="54" t="s">
        <v>1103</v>
      </c>
      <c r="B204" s="53" t="s">
        <v>1179</v>
      </c>
      <c r="C204" s="55">
        <v>1000</v>
      </c>
      <c r="D204" s="55">
        <v>90</v>
      </c>
      <c r="E204" s="52">
        <v>76</v>
      </c>
      <c r="F204" s="50" t="s">
        <v>576</v>
      </c>
      <c r="G204" s="392" t="s">
        <v>1850</v>
      </c>
      <c r="H204" s="296" t="s">
        <v>0</v>
      </c>
      <c r="I204" s="46"/>
      <c r="J204" s="44" t="s">
        <v>3</v>
      </c>
      <c r="K204" s="43">
        <v>3</v>
      </c>
      <c r="L204" s="41">
        <f t="shared" si="12"/>
        <v>3</v>
      </c>
      <c r="M204" s="270" t="s">
        <v>33</v>
      </c>
      <c r="N204" s="37">
        <f t="shared" si="13"/>
        <v>14</v>
      </c>
      <c r="O204" s="34">
        <f t="shared" si="14"/>
        <v>42</v>
      </c>
      <c r="P204" s="32">
        <f t="shared" si="17"/>
        <v>2030.8</v>
      </c>
      <c r="Q204" s="31">
        <f t="shared" si="15"/>
        <v>2477.58</v>
      </c>
      <c r="R204" s="30" t="s">
        <v>265</v>
      </c>
      <c r="S204" s="30" t="str">
        <f t="shared" si="16"/>
        <v>ГП-134725</v>
      </c>
      <c r="T204" s="30">
        <v>2030.8</v>
      </c>
      <c r="V204" s="503"/>
    </row>
    <row r="205" spans="1:22" ht="17.100000000000001" customHeight="1" x14ac:dyDescent="0.25">
      <c r="A205" s="54" t="s">
        <v>1103</v>
      </c>
      <c r="B205" s="53" t="s">
        <v>1179</v>
      </c>
      <c r="C205" s="55">
        <v>1000</v>
      </c>
      <c r="D205" s="55">
        <v>90</v>
      </c>
      <c r="E205" s="52">
        <v>83</v>
      </c>
      <c r="F205" s="50" t="s">
        <v>577</v>
      </c>
      <c r="G205" s="392" t="s">
        <v>1851</v>
      </c>
      <c r="H205" s="296" t="s">
        <v>0</v>
      </c>
      <c r="I205" s="46"/>
      <c r="J205" s="44" t="s">
        <v>3</v>
      </c>
      <c r="K205" s="43">
        <v>3</v>
      </c>
      <c r="L205" s="41">
        <f t="shared" si="12"/>
        <v>3</v>
      </c>
      <c r="M205" s="270" t="s">
        <v>33</v>
      </c>
      <c r="N205" s="37">
        <f t="shared" si="13"/>
        <v>14</v>
      </c>
      <c r="O205" s="34">
        <f t="shared" si="14"/>
        <v>42</v>
      </c>
      <c r="P205" s="32">
        <f t="shared" si="17"/>
        <v>2135</v>
      </c>
      <c r="Q205" s="31">
        <f t="shared" si="15"/>
        <v>2604.6999999999998</v>
      </c>
      <c r="R205" s="30" t="s">
        <v>265</v>
      </c>
      <c r="S205" s="30" t="str">
        <f t="shared" si="16"/>
        <v>ГП-134733</v>
      </c>
      <c r="T205" s="30">
        <v>2135</v>
      </c>
      <c r="V205" s="503"/>
    </row>
    <row r="206" spans="1:22" ht="17.100000000000001" customHeight="1" x14ac:dyDescent="0.25">
      <c r="A206" s="54" t="s">
        <v>1103</v>
      </c>
      <c r="B206" s="53" t="s">
        <v>1179</v>
      </c>
      <c r="C206" s="55">
        <v>1000</v>
      </c>
      <c r="D206" s="55">
        <v>90</v>
      </c>
      <c r="E206" s="52">
        <v>89</v>
      </c>
      <c r="F206" s="50" t="s">
        <v>578</v>
      </c>
      <c r="G206" s="392" t="s">
        <v>1852</v>
      </c>
      <c r="H206" s="296" t="s">
        <v>0</v>
      </c>
      <c r="I206" s="46"/>
      <c r="J206" s="44" t="s">
        <v>3</v>
      </c>
      <c r="K206" s="43">
        <v>3</v>
      </c>
      <c r="L206" s="41">
        <f t="shared" si="12"/>
        <v>3</v>
      </c>
      <c r="M206" s="270" t="s">
        <v>33</v>
      </c>
      <c r="N206" s="37">
        <f t="shared" si="13"/>
        <v>14</v>
      </c>
      <c r="O206" s="34">
        <f t="shared" si="14"/>
        <v>42</v>
      </c>
      <c r="P206" s="32">
        <f t="shared" si="17"/>
        <v>2260.9</v>
      </c>
      <c r="Q206" s="31">
        <f t="shared" si="15"/>
        <v>2758.3</v>
      </c>
      <c r="R206" s="30" t="s">
        <v>265</v>
      </c>
      <c r="S206" s="30" t="str">
        <f t="shared" si="16"/>
        <v>ГП-134741</v>
      </c>
      <c r="T206" s="30">
        <v>2260.9</v>
      </c>
      <c r="V206" s="503"/>
    </row>
    <row r="207" spans="1:22" ht="17.100000000000001" customHeight="1" x14ac:dyDescent="0.25">
      <c r="A207" s="54" t="s">
        <v>1103</v>
      </c>
      <c r="B207" s="53" t="s">
        <v>1179</v>
      </c>
      <c r="C207" s="55">
        <v>1000</v>
      </c>
      <c r="D207" s="55">
        <v>90</v>
      </c>
      <c r="E207" s="52">
        <v>102</v>
      </c>
      <c r="F207" s="50" t="s">
        <v>579</v>
      </c>
      <c r="G207" s="392" t="s">
        <v>1853</v>
      </c>
      <c r="H207" s="296" t="s">
        <v>0</v>
      </c>
      <c r="I207" s="46"/>
      <c r="J207" s="44" t="s">
        <v>3</v>
      </c>
      <c r="K207" s="43">
        <v>3</v>
      </c>
      <c r="L207" s="41">
        <f t="shared" si="12"/>
        <v>3</v>
      </c>
      <c r="M207" s="270" t="s">
        <v>33</v>
      </c>
      <c r="N207" s="37">
        <f t="shared" si="13"/>
        <v>14</v>
      </c>
      <c r="O207" s="34">
        <f t="shared" si="14"/>
        <v>42</v>
      </c>
      <c r="P207" s="32">
        <f t="shared" si="17"/>
        <v>2311.4</v>
      </c>
      <c r="Q207" s="31">
        <f t="shared" si="15"/>
        <v>2819.91</v>
      </c>
      <c r="R207" s="30" t="s">
        <v>265</v>
      </c>
      <c r="S207" s="30" t="str">
        <f t="shared" si="16"/>
        <v>ГП-134749</v>
      </c>
      <c r="T207" s="30">
        <v>2311.4</v>
      </c>
      <c r="V207" s="503"/>
    </row>
    <row r="208" spans="1:22" ht="17.100000000000001" customHeight="1" x14ac:dyDescent="0.25">
      <c r="A208" s="54" t="s">
        <v>1103</v>
      </c>
      <c r="B208" s="53" t="s">
        <v>1179</v>
      </c>
      <c r="C208" s="55">
        <v>1000</v>
      </c>
      <c r="D208" s="55">
        <v>90</v>
      </c>
      <c r="E208" s="52">
        <v>108</v>
      </c>
      <c r="F208" s="50" t="s">
        <v>580</v>
      </c>
      <c r="G208" s="392" t="s">
        <v>1854</v>
      </c>
      <c r="H208" s="296" t="s">
        <v>0</v>
      </c>
      <c r="I208" s="46"/>
      <c r="J208" s="44" t="s">
        <v>3</v>
      </c>
      <c r="K208" s="43">
        <v>3</v>
      </c>
      <c r="L208" s="41">
        <f t="shared" si="12"/>
        <v>3</v>
      </c>
      <c r="M208" s="270" t="s">
        <v>33</v>
      </c>
      <c r="N208" s="37">
        <f t="shared" si="13"/>
        <v>14</v>
      </c>
      <c r="O208" s="34">
        <f t="shared" si="14"/>
        <v>42</v>
      </c>
      <c r="P208" s="32">
        <f t="shared" si="17"/>
        <v>2357.6999999999998</v>
      </c>
      <c r="Q208" s="31">
        <f t="shared" si="15"/>
        <v>2876.39</v>
      </c>
      <c r="R208" s="30" t="s">
        <v>265</v>
      </c>
      <c r="S208" s="30" t="str">
        <f t="shared" si="16"/>
        <v>ГП-134756</v>
      </c>
      <c r="T208" s="30">
        <v>2357.6999999999998</v>
      </c>
      <c r="V208" s="503"/>
    </row>
    <row r="209" spans="1:22" ht="17.100000000000001" customHeight="1" x14ac:dyDescent="0.25">
      <c r="A209" s="54" t="s">
        <v>1103</v>
      </c>
      <c r="B209" s="53" t="s">
        <v>1179</v>
      </c>
      <c r="C209" s="55">
        <v>1000</v>
      </c>
      <c r="D209" s="55">
        <v>90</v>
      </c>
      <c r="E209" s="52">
        <v>114</v>
      </c>
      <c r="F209" s="50" t="s">
        <v>581</v>
      </c>
      <c r="G209" s="392" t="s">
        <v>1855</v>
      </c>
      <c r="H209" s="296" t="s">
        <v>0</v>
      </c>
      <c r="I209" s="46"/>
      <c r="J209" s="44" t="s">
        <v>3</v>
      </c>
      <c r="K209" s="43">
        <v>3</v>
      </c>
      <c r="L209" s="41">
        <f t="shared" ref="L209:L272" si="18">K209</f>
        <v>3</v>
      </c>
      <c r="M209" s="270" t="s">
        <v>33</v>
      </c>
      <c r="N209" s="37">
        <f t="shared" ref="N209:N272" si="19">IF(M209="A",1,IF(M209="B", ROUNDUP(10/L209,0),ROUNDUP(40/L209,0)))</f>
        <v>14</v>
      </c>
      <c r="O209" s="34">
        <f t="shared" ref="O209:O272" si="20">N209*L209</f>
        <v>42</v>
      </c>
      <c r="P209" s="32">
        <f t="shared" si="17"/>
        <v>2460.8000000000002</v>
      </c>
      <c r="Q209" s="31">
        <f t="shared" ref="Q209:Q272" si="21">ROUND(P209*1.22,2)</f>
        <v>3002.18</v>
      </c>
      <c r="R209" s="30" t="s">
        <v>265</v>
      </c>
      <c r="S209" s="30" t="str">
        <f t="shared" ref="S209:S272" si="22">TEXT(F209,0)</f>
        <v>ГП-134763</v>
      </c>
      <c r="T209" s="30">
        <v>2460.8000000000002</v>
      </c>
      <c r="V209" s="503"/>
    </row>
    <row r="210" spans="1:22" ht="17.100000000000001" customHeight="1" x14ac:dyDescent="0.25">
      <c r="A210" s="54" t="s">
        <v>1103</v>
      </c>
      <c r="B210" s="53" t="s">
        <v>1179</v>
      </c>
      <c r="C210" s="55">
        <v>1000</v>
      </c>
      <c r="D210" s="55">
        <v>90</v>
      </c>
      <c r="E210" s="52">
        <v>133</v>
      </c>
      <c r="F210" s="50" t="s">
        <v>582</v>
      </c>
      <c r="G210" s="392" t="s">
        <v>1856</v>
      </c>
      <c r="H210" s="296" t="s">
        <v>0</v>
      </c>
      <c r="I210" s="46"/>
      <c r="J210" s="44" t="s">
        <v>3</v>
      </c>
      <c r="K210" s="43">
        <v>2</v>
      </c>
      <c r="L210" s="41">
        <f t="shared" si="18"/>
        <v>2</v>
      </c>
      <c r="M210" s="270" t="s">
        <v>33</v>
      </c>
      <c r="N210" s="37">
        <f t="shared" si="19"/>
        <v>20</v>
      </c>
      <c r="O210" s="34">
        <f t="shared" si="20"/>
        <v>40</v>
      </c>
      <c r="P210" s="32">
        <f t="shared" ref="P210:P273" si="23">ROUND(T210*(1-$Q$12),2)</f>
        <v>2581.8000000000002</v>
      </c>
      <c r="Q210" s="31">
        <f t="shared" si="21"/>
        <v>3149.8</v>
      </c>
      <c r="R210" s="30" t="s">
        <v>265</v>
      </c>
      <c r="S210" s="30" t="str">
        <f t="shared" si="22"/>
        <v>ГП-134769</v>
      </c>
      <c r="T210" s="30">
        <v>2581.8000000000002</v>
      </c>
      <c r="V210" s="503"/>
    </row>
    <row r="211" spans="1:22" ht="17.100000000000001" customHeight="1" x14ac:dyDescent="0.25">
      <c r="A211" s="54" t="s">
        <v>1103</v>
      </c>
      <c r="B211" s="53" t="s">
        <v>1179</v>
      </c>
      <c r="C211" s="55">
        <v>1000</v>
      </c>
      <c r="D211" s="55">
        <v>90</v>
      </c>
      <c r="E211" s="52">
        <v>140</v>
      </c>
      <c r="F211" s="50" t="s">
        <v>583</v>
      </c>
      <c r="G211" s="392" t="s">
        <v>1857</v>
      </c>
      <c r="H211" s="296" t="s">
        <v>0</v>
      </c>
      <c r="I211" s="46"/>
      <c r="J211" s="44" t="s">
        <v>3</v>
      </c>
      <c r="K211" s="43">
        <v>2</v>
      </c>
      <c r="L211" s="41">
        <f t="shared" si="18"/>
        <v>2</v>
      </c>
      <c r="M211" s="270" t="s">
        <v>33</v>
      </c>
      <c r="N211" s="37">
        <f t="shared" si="19"/>
        <v>20</v>
      </c>
      <c r="O211" s="34">
        <f t="shared" si="20"/>
        <v>40</v>
      </c>
      <c r="P211" s="32">
        <f t="shared" si="23"/>
        <v>2687.9</v>
      </c>
      <c r="Q211" s="31">
        <f t="shared" si="21"/>
        <v>3279.24</v>
      </c>
      <c r="R211" s="30" t="s">
        <v>265</v>
      </c>
      <c r="S211" s="30" t="str">
        <f t="shared" si="22"/>
        <v>ГП-134775</v>
      </c>
      <c r="T211" s="30">
        <v>2687.9</v>
      </c>
      <c r="V211" s="503"/>
    </row>
    <row r="212" spans="1:22" ht="17.100000000000001" customHeight="1" x14ac:dyDescent="0.25">
      <c r="A212" s="54" t="s">
        <v>1103</v>
      </c>
      <c r="B212" s="53" t="s">
        <v>1179</v>
      </c>
      <c r="C212" s="55">
        <v>1000</v>
      </c>
      <c r="D212" s="55">
        <v>90</v>
      </c>
      <c r="E212" s="52">
        <v>159</v>
      </c>
      <c r="F212" s="50" t="s">
        <v>584</v>
      </c>
      <c r="G212" s="392" t="s">
        <v>1858</v>
      </c>
      <c r="H212" s="296" t="s">
        <v>0</v>
      </c>
      <c r="I212" s="46"/>
      <c r="J212" s="44" t="s">
        <v>3</v>
      </c>
      <c r="K212" s="43">
        <v>2</v>
      </c>
      <c r="L212" s="41">
        <f t="shared" si="18"/>
        <v>2</v>
      </c>
      <c r="M212" s="270" t="s">
        <v>33</v>
      </c>
      <c r="N212" s="37">
        <f t="shared" si="19"/>
        <v>20</v>
      </c>
      <c r="O212" s="34">
        <f t="shared" si="20"/>
        <v>40</v>
      </c>
      <c r="P212" s="32">
        <f t="shared" si="23"/>
        <v>2786.1</v>
      </c>
      <c r="Q212" s="31">
        <f t="shared" si="21"/>
        <v>3399.04</v>
      </c>
      <c r="R212" s="30" t="s">
        <v>265</v>
      </c>
      <c r="S212" s="30" t="str">
        <f t="shared" si="22"/>
        <v>ГП-134783</v>
      </c>
      <c r="T212" s="30">
        <v>2786.1</v>
      </c>
      <c r="V212" s="503"/>
    </row>
    <row r="213" spans="1:22" ht="17.100000000000001" customHeight="1" x14ac:dyDescent="0.25">
      <c r="A213" s="54" t="s">
        <v>1103</v>
      </c>
      <c r="B213" s="53" t="s">
        <v>1179</v>
      </c>
      <c r="C213" s="55">
        <v>1000</v>
      </c>
      <c r="D213" s="55">
        <v>90</v>
      </c>
      <c r="E213" s="52">
        <v>169</v>
      </c>
      <c r="F213" s="50" t="s">
        <v>585</v>
      </c>
      <c r="G213" s="392" t="s">
        <v>1859</v>
      </c>
      <c r="H213" s="296" t="s">
        <v>0</v>
      </c>
      <c r="I213" s="46"/>
      <c r="J213" s="44" t="s">
        <v>3</v>
      </c>
      <c r="K213" s="43">
        <v>2</v>
      </c>
      <c r="L213" s="41">
        <f t="shared" si="18"/>
        <v>2</v>
      </c>
      <c r="M213" s="270" t="s">
        <v>33</v>
      </c>
      <c r="N213" s="37">
        <f t="shared" si="19"/>
        <v>20</v>
      </c>
      <c r="O213" s="34">
        <f t="shared" si="20"/>
        <v>40</v>
      </c>
      <c r="P213" s="32">
        <f t="shared" si="23"/>
        <v>2879.9</v>
      </c>
      <c r="Q213" s="31">
        <f t="shared" si="21"/>
        <v>3513.48</v>
      </c>
      <c r="R213" s="30" t="s">
        <v>265</v>
      </c>
      <c r="S213" s="30" t="str">
        <f t="shared" si="22"/>
        <v>ГП-234457</v>
      </c>
      <c r="T213" s="30">
        <v>2879.9</v>
      </c>
      <c r="V213" s="503"/>
    </row>
    <row r="214" spans="1:22" ht="17.100000000000001" customHeight="1" x14ac:dyDescent="0.25">
      <c r="A214" s="54" t="s">
        <v>1103</v>
      </c>
      <c r="B214" s="53" t="s">
        <v>1179</v>
      </c>
      <c r="C214" s="55">
        <v>1000</v>
      </c>
      <c r="D214" s="55">
        <v>90</v>
      </c>
      <c r="E214" s="52">
        <v>194</v>
      </c>
      <c r="F214" s="50" t="s">
        <v>586</v>
      </c>
      <c r="G214" s="392" t="s">
        <v>1860</v>
      </c>
      <c r="H214" s="296" t="s">
        <v>0</v>
      </c>
      <c r="I214" s="46"/>
      <c r="J214" s="44" t="s">
        <v>3</v>
      </c>
      <c r="K214" s="43">
        <v>2</v>
      </c>
      <c r="L214" s="41">
        <f t="shared" si="18"/>
        <v>2</v>
      </c>
      <c r="M214" s="270" t="s">
        <v>33</v>
      </c>
      <c r="N214" s="37">
        <f t="shared" si="19"/>
        <v>20</v>
      </c>
      <c r="O214" s="34">
        <f t="shared" si="20"/>
        <v>40</v>
      </c>
      <c r="P214" s="32">
        <f t="shared" si="23"/>
        <v>2994.7</v>
      </c>
      <c r="Q214" s="31">
        <f t="shared" si="21"/>
        <v>3653.53</v>
      </c>
      <c r="R214" s="30" t="s">
        <v>265</v>
      </c>
      <c r="S214" s="30" t="str">
        <f t="shared" si="22"/>
        <v>ГП-134798</v>
      </c>
      <c r="T214" s="30">
        <v>2994.7</v>
      </c>
      <c r="V214" s="503"/>
    </row>
    <row r="215" spans="1:22" ht="17.100000000000001" customHeight="1" x14ac:dyDescent="0.25">
      <c r="A215" s="54" t="s">
        <v>1103</v>
      </c>
      <c r="B215" s="53" t="s">
        <v>1179</v>
      </c>
      <c r="C215" s="55">
        <v>1000</v>
      </c>
      <c r="D215" s="55">
        <v>90</v>
      </c>
      <c r="E215" s="52">
        <v>205</v>
      </c>
      <c r="F215" s="50" t="s">
        <v>587</v>
      </c>
      <c r="G215" s="392" t="s">
        <v>1861</v>
      </c>
      <c r="H215" s="296" t="s">
        <v>0</v>
      </c>
      <c r="I215" s="46"/>
      <c r="J215" s="44" t="s">
        <v>3</v>
      </c>
      <c r="K215" s="43">
        <v>2</v>
      </c>
      <c r="L215" s="41">
        <f t="shared" si="18"/>
        <v>2</v>
      </c>
      <c r="M215" s="270" t="s">
        <v>33</v>
      </c>
      <c r="N215" s="37">
        <f t="shared" si="19"/>
        <v>20</v>
      </c>
      <c r="O215" s="34">
        <f t="shared" si="20"/>
        <v>40</v>
      </c>
      <c r="P215" s="32">
        <f t="shared" si="23"/>
        <v>3112.7</v>
      </c>
      <c r="Q215" s="31">
        <f t="shared" si="21"/>
        <v>3797.49</v>
      </c>
      <c r="R215" s="30" t="s">
        <v>265</v>
      </c>
      <c r="S215" s="30" t="str">
        <f t="shared" si="22"/>
        <v>ГП-134806</v>
      </c>
      <c r="T215" s="30">
        <v>3112.7</v>
      </c>
      <c r="V215" s="503"/>
    </row>
    <row r="216" spans="1:22" ht="17.100000000000001" customHeight="1" x14ac:dyDescent="0.25">
      <c r="A216" s="54" t="s">
        <v>1103</v>
      </c>
      <c r="B216" s="53" t="s">
        <v>1179</v>
      </c>
      <c r="C216" s="55">
        <v>1000</v>
      </c>
      <c r="D216" s="55">
        <v>90</v>
      </c>
      <c r="E216" s="52">
        <v>219</v>
      </c>
      <c r="F216" s="50" t="s">
        <v>588</v>
      </c>
      <c r="G216" s="392" t="s">
        <v>1862</v>
      </c>
      <c r="H216" s="296" t="s">
        <v>0</v>
      </c>
      <c r="I216" s="46"/>
      <c r="J216" s="44" t="s">
        <v>3</v>
      </c>
      <c r="K216" s="43">
        <v>2</v>
      </c>
      <c r="L216" s="41">
        <f t="shared" si="18"/>
        <v>2</v>
      </c>
      <c r="M216" s="270" t="s">
        <v>33</v>
      </c>
      <c r="N216" s="37">
        <f t="shared" si="19"/>
        <v>20</v>
      </c>
      <c r="O216" s="34">
        <f t="shared" si="20"/>
        <v>40</v>
      </c>
      <c r="P216" s="32">
        <f t="shared" si="23"/>
        <v>3276.1</v>
      </c>
      <c r="Q216" s="31">
        <f t="shared" si="21"/>
        <v>3996.84</v>
      </c>
      <c r="R216" s="30" t="s">
        <v>265</v>
      </c>
      <c r="S216" s="30" t="str">
        <f t="shared" si="22"/>
        <v>ГП-241813</v>
      </c>
      <c r="T216" s="30">
        <v>3276.1</v>
      </c>
      <c r="V216" s="503"/>
    </row>
    <row r="217" spans="1:22" ht="17.100000000000001" customHeight="1" x14ac:dyDescent="0.25">
      <c r="A217" s="54" t="s">
        <v>1103</v>
      </c>
      <c r="B217" s="53" t="s">
        <v>1179</v>
      </c>
      <c r="C217" s="55">
        <v>1000</v>
      </c>
      <c r="D217" s="55">
        <v>90</v>
      </c>
      <c r="E217" s="52">
        <v>245</v>
      </c>
      <c r="F217" s="50" t="s">
        <v>589</v>
      </c>
      <c r="G217" s="392" t="s">
        <v>1863</v>
      </c>
      <c r="H217" s="296" t="s">
        <v>0</v>
      </c>
      <c r="I217" s="46"/>
      <c r="J217" s="44" t="s">
        <v>3</v>
      </c>
      <c r="K217" s="43">
        <v>2</v>
      </c>
      <c r="L217" s="41">
        <f t="shared" si="18"/>
        <v>2</v>
      </c>
      <c r="M217" s="270" t="s">
        <v>33</v>
      </c>
      <c r="N217" s="37">
        <f t="shared" si="19"/>
        <v>20</v>
      </c>
      <c r="O217" s="34">
        <f t="shared" si="20"/>
        <v>40</v>
      </c>
      <c r="P217" s="32">
        <f t="shared" si="23"/>
        <v>3465.6</v>
      </c>
      <c r="Q217" s="31">
        <f t="shared" si="21"/>
        <v>4228.03</v>
      </c>
      <c r="R217" s="30" t="s">
        <v>265</v>
      </c>
      <c r="S217" s="30" t="str">
        <f t="shared" si="22"/>
        <v>ГП-134819</v>
      </c>
      <c r="T217" s="30">
        <v>3465.6</v>
      </c>
      <c r="V217" s="503"/>
    </row>
    <row r="218" spans="1:22" ht="17.100000000000001" customHeight="1" x14ac:dyDescent="0.25">
      <c r="A218" s="54" t="s">
        <v>1103</v>
      </c>
      <c r="B218" s="53" t="s">
        <v>1179</v>
      </c>
      <c r="C218" s="55">
        <v>1000</v>
      </c>
      <c r="D218" s="52">
        <v>100</v>
      </c>
      <c r="E218" s="52">
        <v>35</v>
      </c>
      <c r="F218" s="50" t="s">
        <v>590</v>
      </c>
      <c r="G218" s="392" t="s">
        <v>1864</v>
      </c>
      <c r="H218" s="296" t="s">
        <v>0</v>
      </c>
      <c r="I218" s="46"/>
      <c r="J218" s="44" t="s">
        <v>3</v>
      </c>
      <c r="K218" s="43">
        <v>4</v>
      </c>
      <c r="L218" s="41">
        <f t="shared" si="18"/>
        <v>4</v>
      </c>
      <c r="M218" s="270" t="s">
        <v>33</v>
      </c>
      <c r="N218" s="37">
        <f t="shared" si="19"/>
        <v>10</v>
      </c>
      <c r="O218" s="34">
        <f t="shared" si="20"/>
        <v>40</v>
      </c>
      <c r="P218" s="32">
        <f t="shared" si="23"/>
        <v>1818.8</v>
      </c>
      <c r="Q218" s="31">
        <f t="shared" si="21"/>
        <v>2218.94</v>
      </c>
      <c r="R218" s="30" t="s">
        <v>265</v>
      </c>
      <c r="S218" s="30" t="str">
        <f t="shared" si="22"/>
        <v>ГП-134684</v>
      </c>
      <c r="T218" s="30">
        <v>1818.8</v>
      </c>
      <c r="V218" s="503"/>
    </row>
    <row r="219" spans="1:22" ht="17.100000000000001" customHeight="1" x14ac:dyDescent="0.25">
      <c r="A219" s="54" t="s">
        <v>1103</v>
      </c>
      <c r="B219" s="53" t="s">
        <v>1179</v>
      </c>
      <c r="C219" s="55">
        <v>1000</v>
      </c>
      <c r="D219" s="55">
        <v>100</v>
      </c>
      <c r="E219" s="52">
        <v>42</v>
      </c>
      <c r="F219" s="50" t="s">
        <v>591</v>
      </c>
      <c r="G219" s="392" t="s">
        <v>1865</v>
      </c>
      <c r="H219" s="296" t="s">
        <v>0</v>
      </c>
      <c r="I219" s="46"/>
      <c r="J219" s="44" t="s">
        <v>3</v>
      </c>
      <c r="K219" s="43">
        <v>3</v>
      </c>
      <c r="L219" s="41">
        <f t="shared" si="18"/>
        <v>3</v>
      </c>
      <c r="M219" s="270" t="s">
        <v>33</v>
      </c>
      <c r="N219" s="37">
        <f t="shared" si="19"/>
        <v>14</v>
      </c>
      <c r="O219" s="34">
        <f t="shared" si="20"/>
        <v>42</v>
      </c>
      <c r="P219" s="32">
        <f t="shared" si="23"/>
        <v>1893.5</v>
      </c>
      <c r="Q219" s="31">
        <f t="shared" si="21"/>
        <v>2310.0700000000002</v>
      </c>
      <c r="R219" s="30" t="s">
        <v>265</v>
      </c>
      <c r="S219" s="30" t="str">
        <f t="shared" si="22"/>
        <v>ГП-134690</v>
      </c>
      <c r="T219" s="30">
        <v>1893.5</v>
      </c>
      <c r="V219" s="503"/>
    </row>
    <row r="220" spans="1:22" ht="17.100000000000001" customHeight="1" x14ac:dyDescent="0.25">
      <c r="A220" s="54" t="s">
        <v>1103</v>
      </c>
      <c r="B220" s="53" t="s">
        <v>1179</v>
      </c>
      <c r="C220" s="55">
        <v>1000</v>
      </c>
      <c r="D220" s="55">
        <v>100</v>
      </c>
      <c r="E220" s="52">
        <v>45</v>
      </c>
      <c r="F220" s="50" t="s">
        <v>592</v>
      </c>
      <c r="G220" s="392" t="s">
        <v>1866</v>
      </c>
      <c r="H220" s="296" t="s">
        <v>0</v>
      </c>
      <c r="I220" s="46"/>
      <c r="J220" s="44" t="s">
        <v>3</v>
      </c>
      <c r="K220" s="43">
        <v>3</v>
      </c>
      <c r="L220" s="41">
        <f t="shared" si="18"/>
        <v>3</v>
      </c>
      <c r="M220" s="270" t="s">
        <v>33</v>
      </c>
      <c r="N220" s="37">
        <f t="shared" si="19"/>
        <v>14</v>
      </c>
      <c r="O220" s="34">
        <f t="shared" si="20"/>
        <v>42</v>
      </c>
      <c r="P220" s="32">
        <f t="shared" si="23"/>
        <v>1931.6</v>
      </c>
      <c r="Q220" s="31">
        <f t="shared" si="21"/>
        <v>2356.5500000000002</v>
      </c>
      <c r="R220" s="30" t="s">
        <v>265</v>
      </c>
      <c r="S220" s="30" t="str">
        <f t="shared" si="22"/>
        <v>ГП-346021</v>
      </c>
      <c r="T220" s="30">
        <v>1931.6</v>
      </c>
      <c r="V220" s="503"/>
    </row>
    <row r="221" spans="1:22" ht="17.100000000000001" customHeight="1" x14ac:dyDescent="0.25">
      <c r="A221" s="54" t="s">
        <v>1103</v>
      </c>
      <c r="B221" s="53" t="s">
        <v>1179</v>
      </c>
      <c r="C221" s="55">
        <v>1000</v>
      </c>
      <c r="D221" s="55">
        <v>100</v>
      </c>
      <c r="E221" s="52">
        <v>48</v>
      </c>
      <c r="F221" s="50" t="s">
        <v>593</v>
      </c>
      <c r="G221" s="392" t="s">
        <v>1867</v>
      </c>
      <c r="H221" s="296" t="s">
        <v>0</v>
      </c>
      <c r="I221" s="46"/>
      <c r="J221" s="44" t="s">
        <v>3</v>
      </c>
      <c r="K221" s="43">
        <v>3</v>
      </c>
      <c r="L221" s="41">
        <f t="shared" si="18"/>
        <v>3</v>
      </c>
      <c r="M221" s="270" t="s">
        <v>33</v>
      </c>
      <c r="N221" s="37">
        <f t="shared" si="19"/>
        <v>14</v>
      </c>
      <c r="O221" s="34">
        <f t="shared" si="20"/>
        <v>42</v>
      </c>
      <c r="P221" s="32">
        <f t="shared" si="23"/>
        <v>1973.1</v>
      </c>
      <c r="Q221" s="31">
        <f t="shared" si="21"/>
        <v>2407.1799999999998</v>
      </c>
      <c r="R221" s="30" t="s">
        <v>265</v>
      </c>
      <c r="S221" s="30" t="str">
        <f t="shared" si="22"/>
        <v>ГП-134697</v>
      </c>
      <c r="T221" s="30">
        <v>1973.1</v>
      </c>
      <c r="V221" s="503"/>
    </row>
    <row r="222" spans="1:22" ht="17.100000000000001" customHeight="1" x14ac:dyDescent="0.25">
      <c r="A222" s="54" t="s">
        <v>1103</v>
      </c>
      <c r="B222" s="53" t="s">
        <v>1179</v>
      </c>
      <c r="C222" s="55">
        <v>1000</v>
      </c>
      <c r="D222" s="55">
        <v>100</v>
      </c>
      <c r="E222" s="52">
        <v>57</v>
      </c>
      <c r="F222" s="50" t="s">
        <v>594</v>
      </c>
      <c r="G222" s="392" t="s">
        <v>1868</v>
      </c>
      <c r="H222" s="296" t="s">
        <v>0</v>
      </c>
      <c r="I222" s="46"/>
      <c r="J222" s="44" t="s">
        <v>3</v>
      </c>
      <c r="K222" s="43">
        <v>3</v>
      </c>
      <c r="L222" s="41">
        <f t="shared" si="18"/>
        <v>3</v>
      </c>
      <c r="M222" s="270" t="s">
        <v>33</v>
      </c>
      <c r="N222" s="37">
        <f t="shared" si="19"/>
        <v>14</v>
      </c>
      <c r="O222" s="34">
        <f t="shared" si="20"/>
        <v>42</v>
      </c>
      <c r="P222" s="32">
        <f t="shared" si="23"/>
        <v>2128.6</v>
      </c>
      <c r="Q222" s="31">
        <f t="shared" si="21"/>
        <v>2596.89</v>
      </c>
      <c r="R222" s="30" t="s">
        <v>265</v>
      </c>
      <c r="S222" s="30" t="str">
        <f t="shared" si="22"/>
        <v>ГП-134705</v>
      </c>
      <c r="T222" s="30">
        <v>2128.6</v>
      </c>
      <c r="V222" s="503"/>
    </row>
    <row r="223" spans="1:22" ht="17.100000000000001" customHeight="1" x14ac:dyDescent="0.25">
      <c r="A223" s="54" t="s">
        <v>1103</v>
      </c>
      <c r="B223" s="53" t="s">
        <v>1179</v>
      </c>
      <c r="C223" s="55">
        <v>1000</v>
      </c>
      <c r="D223" s="55">
        <v>100</v>
      </c>
      <c r="E223" s="52">
        <v>60</v>
      </c>
      <c r="F223" s="50" t="s">
        <v>595</v>
      </c>
      <c r="G223" s="392" t="s">
        <v>1869</v>
      </c>
      <c r="H223" s="296" t="s">
        <v>0</v>
      </c>
      <c r="I223" s="46"/>
      <c r="J223" s="44" t="s">
        <v>3</v>
      </c>
      <c r="K223" s="43">
        <v>3</v>
      </c>
      <c r="L223" s="41">
        <f t="shared" si="18"/>
        <v>3</v>
      </c>
      <c r="M223" s="270" t="s">
        <v>33</v>
      </c>
      <c r="N223" s="37">
        <f t="shared" si="19"/>
        <v>14</v>
      </c>
      <c r="O223" s="34">
        <f t="shared" si="20"/>
        <v>42</v>
      </c>
      <c r="P223" s="32">
        <f t="shared" si="23"/>
        <v>2247.1999999999998</v>
      </c>
      <c r="Q223" s="31">
        <f t="shared" si="21"/>
        <v>2741.58</v>
      </c>
      <c r="R223" s="30" t="s">
        <v>265</v>
      </c>
      <c r="S223" s="30" t="str">
        <f t="shared" si="22"/>
        <v>ГП-134711</v>
      </c>
      <c r="T223" s="30">
        <v>2247.1999999999998</v>
      </c>
      <c r="V223" s="503"/>
    </row>
    <row r="224" spans="1:22" ht="17.100000000000001" customHeight="1" x14ac:dyDescent="0.25">
      <c r="A224" s="54" t="s">
        <v>1103</v>
      </c>
      <c r="B224" s="53" t="s">
        <v>1179</v>
      </c>
      <c r="C224" s="55">
        <v>1000</v>
      </c>
      <c r="D224" s="55">
        <v>100</v>
      </c>
      <c r="E224" s="52">
        <v>70</v>
      </c>
      <c r="F224" s="50" t="s">
        <v>596</v>
      </c>
      <c r="G224" s="392" t="s">
        <v>1870</v>
      </c>
      <c r="H224" s="296" t="s">
        <v>0</v>
      </c>
      <c r="I224" s="46"/>
      <c r="J224" s="44" t="s">
        <v>3</v>
      </c>
      <c r="K224" s="43">
        <v>3</v>
      </c>
      <c r="L224" s="41">
        <f t="shared" si="18"/>
        <v>3</v>
      </c>
      <c r="M224" s="270" t="s">
        <v>33</v>
      </c>
      <c r="N224" s="37">
        <f t="shared" si="19"/>
        <v>14</v>
      </c>
      <c r="O224" s="34">
        <f t="shared" si="20"/>
        <v>42</v>
      </c>
      <c r="P224" s="32">
        <f t="shared" si="23"/>
        <v>2348.6</v>
      </c>
      <c r="Q224" s="31">
        <f t="shared" si="21"/>
        <v>2865.29</v>
      </c>
      <c r="R224" s="30" t="s">
        <v>265</v>
      </c>
      <c r="S224" s="30" t="str">
        <f t="shared" si="22"/>
        <v>ГП-134719</v>
      </c>
      <c r="T224" s="30">
        <v>2348.6</v>
      </c>
      <c r="V224" s="503"/>
    </row>
    <row r="225" spans="1:22" ht="17.100000000000001" customHeight="1" x14ac:dyDescent="0.25">
      <c r="A225" s="54" t="s">
        <v>1103</v>
      </c>
      <c r="B225" s="53" t="s">
        <v>1179</v>
      </c>
      <c r="C225" s="55">
        <v>1000</v>
      </c>
      <c r="D225" s="55">
        <v>100</v>
      </c>
      <c r="E225" s="52">
        <v>76</v>
      </c>
      <c r="F225" s="50" t="s">
        <v>597</v>
      </c>
      <c r="G225" s="392" t="s">
        <v>1871</v>
      </c>
      <c r="H225" s="296" t="s">
        <v>0</v>
      </c>
      <c r="I225" s="46"/>
      <c r="J225" s="44" t="s">
        <v>3</v>
      </c>
      <c r="K225" s="43">
        <v>3</v>
      </c>
      <c r="L225" s="41">
        <f t="shared" si="18"/>
        <v>3</v>
      </c>
      <c r="M225" s="270" t="s">
        <v>33</v>
      </c>
      <c r="N225" s="37">
        <f t="shared" si="19"/>
        <v>14</v>
      </c>
      <c r="O225" s="34">
        <f t="shared" si="20"/>
        <v>42</v>
      </c>
      <c r="P225" s="32">
        <f t="shared" si="23"/>
        <v>2411.3000000000002</v>
      </c>
      <c r="Q225" s="31">
        <f t="shared" si="21"/>
        <v>2941.79</v>
      </c>
      <c r="R225" s="30" t="s">
        <v>265</v>
      </c>
      <c r="S225" s="30" t="str">
        <f t="shared" si="22"/>
        <v>ГП-134726</v>
      </c>
      <c r="T225" s="30">
        <v>2411.3000000000002</v>
      </c>
      <c r="V225" s="503"/>
    </row>
    <row r="226" spans="1:22" ht="17.100000000000001" customHeight="1" x14ac:dyDescent="0.25">
      <c r="A226" s="54" t="s">
        <v>1103</v>
      </c>
      <c r="B226" s="53" t="s">
        <v>1179</v>
      </c>
      <c r="C226" s="55">
        <v>1000</v>
      </c>
      <c r="D226" s="55">
        <v>100</v>
      </c>
      <c r="E226" s="52">
        <v>83</v>
      </c>
      <c r="F226" s="50" t="s">
        <v>598</v>
      </c>
      <c r="G226" s="392" t="s">
        <v>1872</v>
      </c>
      <c r="H226" s="296" t="s">
        <v>0</v>
      </c>
      <c r="I226" s="46"/>
      <c r="J226" s="44" t="s">
        <v>3</v>
      </c>
      <c r="K226" s="43">
        <v>3</v>
      </c>
      <c r="L226" s="41">
        <f t="shared" si="18"/>
        <v>3</v>
      </c>
      <c r="M226" s="270" t="s">
        <v>33</v>
      </c>
      <c r="N226" s="37">
        <f t="shared" si="19"/>
        <v>14</v>
      </c>
      <c r="O226" s="34">
        <f t="shared" si="20"/>
        <v>42</v>
      </c>
      <c r="P226" s="32">
        <f t="shared" si="23"/>
        <v>2453.5</v>
      </c>
      <c r="Q226" s="31">
        <f t="shared" si="21"/>
        <v>2993.27</v>
      </c>
      <c r="R226" s="30" t="s">
        <v>265</v>
      </c>
      <c r="S226" s="30" t="str">
        <f t="shared" si="22"/>
        <v>ГП-134734</v>
      </c>
      <c r="T226" s="30">
        <v>2453.5</v>
      </c>
      <c r="V226" s="503"/>
    </row>
    <row r="227" spans="1:22" ht="17.100000000000001" customHeight="1" x14ac:dyDescent="0.25">
      <c r="A227" s="54" t="s">
        <v>1103</v>
      </c>
      <c r="B227" s="53" t="s">
        <v>1179</v>
      </c>
      <c r="C227" s="55">
        <v>1000</v>
      </c>
      <c r="D227" s="55">
        <v>100</v>
      </c>
      <c r="E227" s="52">
        <v>89</v>
      </c>
      <c r="F227" s="50" t="s">
        <v>599</v>
      </c>
      <c r="G227" s="392" t="s">
        <v>1873</v>
      </c>
      <c r="H227" s="296" t="s">
        <v>0</v>
      </c>
      <c r="I227" s="46"/>
      <c r="J227" s="44" t="s">
        <v>3</v>
      </c>
      <c r="K227" s="43">
        <v>3</v>
      </c>
      <c r="L227" s="41">
        <f t="shared" si="18"/>
        <v>3</v>
      </c>
      <c r="M227" s="270" t="s">
        <v>33</v>
      </c>
      <c r="N227" s="37">
        <f t="shared" si="19"/>
        <v>14</v>
      </c>
      <c r="O227" s="34">
        <f t="shared" si="20"/>
        <v>42</v>
      </c>
      <c r="P227" s="32">
        <f t="shared" si="23"/>
        <v>2493.6999999999998</v>
      </c>
      <c r="Q227" s="31">
        <f t="shared" si="21"/>
        <v>3042.31</v>
      </c>
      <c r="R227" s="30" t="s">
        <v>265</v>
      </c>
      <c r="S227" s="30" t="str">
        <f t="shared" si="22"/>
        <v>ГП-134742</v>
      </c>
      <c r="T227" s="30">
        <v>2493.6999999999998</v>
      </c>
      <c r="V227" s="503"/>
    </row>
    <row r="228" spans="1:22" ht="17.100000000000001" customHeight="1" x14ac:dyDescent="0.25">
      <c r="A228" s="54" t="s">
        <v>1103</v>
      </c>
      <c r="B228" s="53" t="s">
        <v>1179</v>
      </c>
      <c r="C228" s="55">
        <v>1000</v>
      </c>
      <c r="D228" s="55">
        <v>100</v>
      </c>
      <c r="E228" s="52">
        <v>102</v>
      </c>
      <c r="F228" s="50" t="s">
        <v>600</v>
      </c>
      <c r="G228" s="392" t="s">
        <v>1874</v>
      </c>
      <c r="H228" s="296" t="s">
        <v>0</v>
      </c>
      <c r="I228" s="46"/>
      <c r="J228" s="44" t="s">
        <v>3</v>
      </c>
      <c r="K228" s="43">
        <v>3</v>
      </c>
      <c r="L228" s="41">
        <f t="shared" si="18"/>
        <v>3</v>
      </c>
      <c r="M228" s="270" t="s">
        <v>33</v>
      </c>
      <c r="N228" s="37">
        <f t="shared" si="19"/>
        <v>14</v>
      </c>
      <c r="O228" s="34">
        <f t="shared" si="20"/>
        <v>42</v>
      </c>
      <c r="P228" s="32">
        <f t="shared" si="23"/>
        <v>2517.4</v>
      </c>
      <c r="Q228" s="31">
        <f t="shared" si="21"/>
        <v>3071.23</v>
      </c>
      <c r="R228" s="30" t="s">
        <v>265</v>
      </c>
      <c r="S228" s="30" t="str">
        <f t="shared" si="22"/>
        <v>ГП-134750</v>
      </c>
      <c r="T228" s="30">
        <v>2517.4</v>
      </c>
      <c r="V228" s="503"/>
    </row>
    <row r="229" spans="1:22" ht="17.100000000000001" customHeight="1" x14ac:dyDescent="0.25">
      <c r="A229" s="54" t="s">
        <v>1103</v>
      </c>
      <c r="B229" s="53" t="s">
        <v>1179</v>
      </c>
      <c r="C229" s="55">
        <v>1000</v>
      </c>
      <c r="D229" s="55">
        <v>100</v>
      </c>
      <c r="E229" s="52">
        <v>108</v>
      </c>
      <c r="F229" s="50" t="s">
        <v>601</v>
      </c>
      <c r="G229" s="392" t="s">
        <v>1875</v>
      </c>
      <c r="H229" s="296" t="s">
        <v>0</v>
      </c>
      <c r="I229" s="46"/>
      <c r="J229" s="44" t="s">
        <v>3</v>
      </c>
      <c r="K229" s="43">
        <v>2</v>
      </c>
      <c r="L229" s="41">
        <f t="shared" si="18"/>
        <v>2</v>
      </c>
      <c r="M229" s="270" t="s">
        <v>33</v>
      </c>
      <c r="N229" s="37">
        <f t="shared" si="19"/>
        <v>20</v>
      </c>
      <c r="O229" s="34">
        <f t="shared" si="20"/>
        <v>40</v>
      </c>
      <c r="P229" s="32">
        <f t="shared" si="23"/>
        <v>2550.9</v>
      </c>
      <c r="Q229" s="31">
        <f t="shared" si="21"/>
        <v>3112.1</v>
      </c>
      <c r="R229" s="30" t="s">
        <v>265</v>
      </c>
      <c r="S229" s="30" t="str">
        <f t="shared" si="22"/>
        <v>ГП-134757</v>
      </c>
      <c r="T229" s="30">
        <v>2550.9</v>
      </c>
      <c r="V229" s="503"/>
    </row>
    <row r="230" spans="1:22" ht="17.100000000000001" customHeight="1" x14ac:dyDescent="0.25">
      <c r="A230" s="54" t="s">
        <v>1103</v>
      </c>
      <c r="B230" s="53" t="s">
        <v>1179</v>
      </c>
      <c r="C230" s="55">
        <v>1000</v>
      </c>
      <c r="D230" s="55">
        <v>100</v>
      </c>
      <c r="E230" s="52">
        <v>114</v>
      </c>
      <c r="F230" s="50" t="s">
        <v>602</v>
      </c>
      <c r="G230" s="392" t="s">
        <v>1876</v>
      </c>
      <c r="H230" s="296" t="s">
        <v>0</v>
      </c>
      <c r="I230" s="46"/>
      <c r="J230" s="44" t="s">
        <v>3</v>
      </c>
      <c r="K230" s="43">
        <v>2</v>
      </c>
      <c r="L230" s="41">
        <f t="shared" si="18"/>
        <v>2</v>
      </c>
      <c r="M230" s="270" t="s">
        <v>33</v>
      </c>
      <c r="N230" s="37">
        <f t="shared" si="19"/>
        <v>20</v>
      </c>
      <c r="O230" s="34">
        <f t="shared" si="20"/>
        <v>40</v>
      </c>
      <c r="P230" s="32">
        <f t="shared" si="23"/>
        <v>2674.8</v>
      </c>
      <c r="Q230" s="31">
        <f t="shared" si="21"/>
        <v>3263.26</v>
      </c>
      <c r="R230" s="30" t="s">
        <v>265</v>
      </c>
      <c r="S230" s="30" t="str">
        <f t="shared" si="22"/>
        <v>ГП-134764</v>
      </c>
      <c r="T230" s="30">
        <v>2674.8</v>
      </c>
      <c r="V230" s="503"/>
    </row>
    <row r="231" spans="1:22" ht="17.100000000000001" customHeight="1" x14ac:dyDescent="0.25">
      <c r="A231" s="54" t="s">
        <v>1103</v>
      </c>
      <c r="B231" s="53" t="s">
        <v>1179</v>
      </c>
      <c r="C231" s="55">
        <v>1000</v>
      </c>
      <c r="D231" s="55">
        <v>100</v>
      </c>
      <c r="E231" s="52">
        <v>133</v>
      </c>
      <c r="F231" s="50" t="s">
        <v>603</v>
      </c>
      <c r="G231" s="392" t="s">
        <v>1877</v>
      </c>
      <c r="H231" s="296" t="s">
        <v>0</v>
      </c>
      <c r="I231" s="46"/>
      <c r="J231" s="44" t="s">
        <v>3</v>
      </c>
      <c r="K231" s="43">
        <v>2</v>
      </c>
      <c r="L231" s="41">
        <f t="shared" si="18"/>
        <v>2</v>
      </c>
      <c r="M231" s="270" t="s">
        <v>33</v>
      </c>
      <c r="N231" s="37">
        <f t="shared" si="19"/>
        <v>20</v>
      </c>
      <c r="O231" s="34">
        <f t="shared" si="20"/>
        <v>40</v>
      </c>
      <c r="P231" s="32">
        <f t="shared" si="23"/>
        <v>2782.3</v>
      </c>
      <c r="Q231" s="31">
        <f t="shared" si="21"/>
        <v>3394.41</v>
      </c>
      <c r="R231" s="30" t="s">
        <v>265</v>
      </c>
      <c r="S231" s="30" t="str">
        <f t="shared" si="22"/>
        <v>ГП-134770</v>
      </c>
      <c r="T231" s="30">
        <v>2782.3</v>
      </c>
      <c r="V231" s="503"/>
    </row>
    <row r="232" spans="1:22" ht="17.100000000000001" customHeight="1" x14ac:dyDescent="0.25">
      <c r="A232" s="54" t="s">
        <v>1103</v>
      </c>
      <c r="B232" s="53" t="s">
        <v>1179</v>
      </c>
      <c r="C232" s="55">
        <v>1000</v>
      </c>
      <c r="D232" s="55">
        <v>100</v>
      </c>
      <c r="E232" s="52">
        <v>140</v>
      </c>
      <c r="F232" s="50" t="s">
        <v>604</v>
      </c>
      <c r="G232" s="392" t="s">
        <v>1878</v>
      </c>
      <c r="H232" s="296" t="s">
        <v>0</v>
      </c>
      <c r="I232" s="46"/>
      <c r="J232" s="44" t="s">
        <v>3</v>
      </c>
      <c r="K232" s="43">
        <v>2</v>
      </c>
      <c r="L232" s="41">
        <f t="shared" si="18"/>
        <v>2</v>
      </c>
      <c r="M232" s="270" t="s">
        <v>33</v>
      </c>
      <c r="N232" s="37">
        <f t="shared" si="19"/>
        <v>20</v>
      </c>
      <c r="O232" s="34">
        <f t="shared" si="20"/>
        <v>40</v>
      </c>
      <c r="P232" s="32">
        <f t="shared" si="23"/>
        <v>2857.7</v>
      </c>
      <c r="Q232" s="31">
        <f t="shared" si="21"/>
        <v>3486.39</v>
      </c>
      <c r="R232" s="30" t="s">
        <v>265</v>
      </c>
      <c r="S232" s="30" t="str">
        <f t="shared" si="22"/>
        <v>ГП-134776</v>
      </c>
      <c r="T232" s="30">
        <v>2857.7</v>
      </c>
      <c r="V232" s="503"/>
    </row>
    <row r="233" spans="1:22" ht="17.100000000000001" customHeight="1" x14ac:dyDescent="0.25">
      <c r="A233" s="54" t="s">
        <v>1103</v>
      </c>
      <c r="B233" s="53" t="s">
        <v>1179</v>
      </c>
      <c r="C233" s="55">
        <v>1000</v>
      </c>
      <c r="D233" s="55">
        <v>100</v>
      </c>
      <c r="E233" s="52">
        <v>159</v>
      </c>
      <c r="F233" s="50" t="s">
        <v>605</v>
      </c>
      <c r="G233" s="392" t="s">
        <v>1879</v>
      </c>
      <c r="H233" s="296" t="s">
        <v>0</v>
      </c>
      <c r="I233" s="46"/>
      <c r="J233" s="44" t="s">
        <v>3</v>
      </c>
      <c r="K233" s="43">
        <v>2</v>
      </c>
      <c r="L233" s="41">
        <f t="shared" si="18"/>
        <v>2</v>
      </c>
      <c r="M233" s="270" t="s">
        <v>33</v>
      </c>
      <c r="N233" s="37">
        <f t="shared" si="19"/>
        <v>20</v>
      </c>
      <c r="O233" s="34">
        <f t="shared" si="20"/>
        <v>40</v>
      </c>
      <c r="P233" s="32">
        <f t="shared" si="23"/>
        <v>3018.1</v>
      </c>
      <c r="Q233" s="31">
        <f t="shared" si="21"/>
        <v>3682.08</v>
      </c>
      <c r="R233" s="30" t="s">
        <v>265</v>
      </c>
      <c r="S233" s="30" t="str">
        <f t="shared" si="22"/>
        <v>ГП-134784</v>
      </c>
      <c r="T233" s="30">
        <v>3018.1</v>
      </c>
      <c r="V233" s="503"/>
    </row>
    <row r="234" spans="1:22" ht="17.100000000000001" customHeight="1" x14ac:dyDescent="0.25">
      <c r="A234" s="54" t="s">
        <v>1103</v>
      </c>
      <c r="B234" s="53" t="s">
        <v>1179</v>
      </c>
      <c r="C234" s="55">
        <v>1000</v>
      </c>
      <c r="D234" s="55">
        <v>100</v>
      </c>
      <c r="E234" s="52">
        <v>169</v>
      </c>
      <c r="F234" s="50" t="s">
        <v>606</v>
      </c>
      <c r="G234" s="392" t="s">
        <v>1880</v>
      </c>
      <c r="H234" s="296" t="s">
        <v>0</v>
      </c>
      <c r="I234" s="46"/>
      <c r="J234" s="44" t="s">
        <v>3</v>
      </c>
      <c r="K234" s="43">
        <v>2</v>
      </c>
      <c r="L234" s="41">
        <f t="shared" si="18"/>
        <v>2</v>
      </c>
      <c r="M234" s="270" t="s">
        <v>33</v>
      </c>
      <c r="N234" s="37">
        <f t="shared" si="19"/>
        <v>20</v>
      </c>
      <c r="O234" s="34">
        <f t="shared" si="20"/>
        <v>40</v>
      </c>
      <c r="P234" s="32">
        <f t="shared" si="23"/>
        <v>3162.9</v>
      </c>
      <c r="Q234" s="31">
        <f t="shared" si="21"/>
        <v>3858.74</v>
      </c>
      <c r="R234" s="30" t="s">
        <v>265</v>
      </c>
      <c r="S234" s="30" t="str">
        <f t="shared" si="22"/>
        <v>ГП-234462</v>
      </c>
      <c r="T234" s="30">
        <v>3162.9</v>
      </c>
      <c r="V234" s="503"/>
    </row>
    <row r="235" spans="1:22" ht="17.100000000000001" customHeight="1" x14ac:dyDescent="0.25">
      <c r="A235" s="54" t="s">
        <v>1103</v>
      </c>
      <c r="B235" s="53" t="s">
        <v>1179</v>
      </c>
      <c r="C235" s="55">
        <v>1000</v>
      </c>
      <c r="D235" s="55">
        <v>100</v>
      </c>
      <c r="E235" s="52">
        <v>194</v>
      </c>
      <c r="F235" s="50" t="s">
        <v>607</v>
      </c>
      <c r="G235" s="392" t="s">
        <v>1881</v>
      </c>
      <c r="H235" s="296" t="s">
        <v>0</v>
      </c>
      <c r="I235" s="46"/>
      <c r="J235" s="44" t="s">
        <v>3</v>
      </c>
      <c r="K235" s="43">
        <v>2</v>
      </c>
      <c r="L235" s="41">
        <f t="shared" si="18"/>
        <v>2</v>
      </c>
      <c r="M235" s="270" t="s">
        <v>33</v>
      </c>
      <c r="N235" s="37">
        <f t="shared" si="19"/>
        <v>20</v>
      </c>
      <c r="O235" s="34">
        <f t="shared" si="20"/>
        <v>40</v>
      </c>
      <c r="P235" s="32">
        <f t="shared" si="23"/>
        <v>3317.9</v>
      </c>
      <c r="Q235" s="31">
        <f t="shared" si="21"/>
        <v>4047.84</v>
      </c>
      <c r="R235" s="30" t="s">
        <v>265</v>
      </c>
      <c r="S235" s="30" t="str">
        <f t="shared" si="22"/>
        <v>ГП-134799</v>
      </c>
      <c r="T235" s="30">
        <v>3317.9</v>
      </c>
      <c r="V235" s="503"/>
    </row>
    <row r="236" spans="1:22" ht="17.100000000000001" customHeight="1" x14ac:dyDescent="0.25">
      <c r="A236" s="54" t="s">
        <v>1103</v>
      </c>
      <c r="B236" s="53" t="s">
        <v>1179</v>
      </c>
      <c r="C236" s="55">
        <v>1000</v>
      </c>
      <c r="D236" s="55">
        <v>100</v>
      </c>
      <c r="E236" s="52">
        <v>205</v>
      </c>
      <c r="F236" s="50" t="s">
        <v>608</v>
      </c>
      <c r="G236" s="392" t="s">
        <v>1882</v>
      </c>
      <c r="H236" s="296" t="s">
        <v>0</v>
      </c>
      <c r="I236" s="46"/>
      <c r="J236" s="44" t="s">
        <v>3</v>
      </c>
      <c r="K236" s="43">
        <v>2</v>
      </c>
      <c r="L236" s="41">
        <f t="shared" si="18"/>
        <v>2</v>
      </c>
      <c r="M236" s="270" t="s">
        <v>33</v>
      </c>
      <c r="N236" s="37">
        <f t="shared" si="19"/>
        <v>20</v>
      </c>
      <c r="O236" s="34">
        <f t="shared" si="20"/>
        <v>40</v>
      </c>
      <c r="P236" s="32">
        <f t="shared" si="23"/>
        <v>3528</v>
      </c>
      <c r="Q236" s="31">
        <f t="shared" si="21"/>
        <v>4304.16</v>
      </c>
      <c r="R236" s="30" t="s">
        <v>265</v>
      </c>
      <c r="S236" s="30" t="str">
        <f t="shared" si="22"/>
        <v>ГП-254483</v>
      </c>
      <c r="T236" s="30">
        <v>3528</v>
      </c>
      <c r="V236" s="503"/>
    </row>
    <row r="237" spans="1:22" ht="17.100000000000001" customHeight="1" x14ac:dyDescent="0.25">
      <c r="A237" s="54" t="s">
        <v>1103</v>
      </c>
      <c r="B237" s="53" t="s">
        <v>1179</v>
      </c>
      <c r="C237" s="55">
        <v>1000</v>
      </c>
      <c r="D237" s="55">
        <v>100</v>
      </c>
      <c r="E237" s="52">
        <v>219</v>
      </c>
      <c r="F237" s="50" t="s">
        <v>609</v>
      </c>
      <c r="G237" s="392" t="s">
        <v>1883</v>
      </c>
      <c r="H237" s="296" t="s">
        <v>0</v>
      </c>
      <c r="I237" s="46"/>
      <c r="J237" s="44" t="s">
        <v>3</v>
      </c>
      <c r="K237" s="43">
        <v>2</v>
      </c>
      <c r="L237" s="41">
        <f t="shared" si="18"/>
        <v>2</v>
      </c>
      <c r="M237" s="270" t="s">
        <v>33</v>
      </c>
      <c r="N237" s="37">
        <f t="shared" si="19"/>
        <v>20</v>
      </c>
      <c r="O237" s="34">
        <f t="shared" si="20"/>
        <v>40</v>
      </c>
      <c r="P237" s="32">
        <f t="shared" si="23"/>
        <v>3741</v>
      </c>
      <c r="Q237" s="31">
        <f t="shared" si="21"/>
        <v>4564.0200000000004</v>
      </c>
      <c r="R237" s="30" t="s">
        <v>265</v>
      </c>
      <c r="S237" s="30" t="str">
        <f t="shared" si="22"/>
        <v>ГП-134813</v>
      </c>
      <c r="T237" s="30">
        <v>3741</v>
      </c>
      <c r="V237" s="503"/>
    </row>
    <row r="238" spans="1:22" ht="17.100000000000001" customHeight="1" x14ac:dyDescent="0.25">
      <c r="A238" s="54" t="s">
        <v>1103</v>
      </c>
      <c r="B238" s="51" t="s">
        <v>1181</v>
      </c>
      <c r="C238" s="52">
        <v>1000</v>
      </c>
      <c r="D238" s="52">
        <v>25</v>
      </c>
      <c r="E238" s="52">
        <v>28</v>
      </c>
      <c r="F238" s="50" t="s">
        <v>610</v>
      </c>
      <c r="G238" s="392" t="s">
        <v>1884</v>
      </c>
      <c r="H238" s="296" t="s">
        <v>0</v>
      </c>
      <c r="I238" s="46" t="s">
        <v>3</v>
      </c>
      <c r="J238" s="44"/>
      <c r="K238" s="43">
        <v>12</v>
      </c>
      <c r="L238" s="41">
        <f t="shared" si="18"/>
        <v>12</v>
      </c>
      <c r="M238" s="271" t="s">
        <v>1</v>
      </c>
      <c r="N238" s="37">
        <f t="shared" si="19"/>
        <v>1</v>
      </c>
      <c r="O238" s="34">
        <f t="shared" si="20"/>
        <v>12</v>
      </c>
      <c r="P238" s="32">
        <f t="shared" si="23"/>
        <v>426.4</v>
      </c>
      <c r="Q238" s="31">
        <f t="shared" si="21"/>
        <v>520.21</v>
      </c>
      <c r="R238" s="30" t="s">
        <v>264</v>
      </c>
      <c r="S238" s="30" t="str">
        <f t="shared" si="22"/>
        <v>ГП-137117</v>
      </c>
      <c r="T238" s="30">
        <v>426.4</v>
      </c>
      <c r="V238" s="503"/>
    </row>
    <row r="239" spans="1:22" ht="17.100000000000001" customHeight="1" x14ac:dyDescent="0.25">
      <c r="A239" s="54" t="s">
        <v>1103</v>
      </c>
      <c r="B239" s="53" t="s">
        <v>1181</v>
      </c>
      <c r="C239" s="55">
        <v>1000</v>
      </c>
      <c r="D239" s="55">
        <v>25</v>
      </c>
      <c r="E239" s="52">
        <v>32</v>
      </c>
      <c r="F239" s="50" t="s">
        <v>611</v>
      </c>
      <c r="G239" s="392" t="s">
        <v>1885</v>
      </c>
      <c r="H239" s="296" t="s">
        <v>0</v>
      </c>
      <c r="I239" s="46" t="s">
        <v>3</v>
      </c>
      <c r="J239" s="44"/>
      <c r="K239" s="43">
        <v>12</v>
      </c>
      <c r="L239" s="41">
        <f t="shared" si="18"/>
        <v>12</v>
      </c>
      <c r="M239" s="269" t="s">
        <v>34</v>
      </c>
      <c r="N239" s="37">
        <f t="shared" si="19"/>
        <v>1</v>
      </c>
      <c r="O239" s="34">
        <f t="shared" si="20"/>
        <v>12</v>
      </c>
      <c r="P239" s="32">
        <f t="shared" si="23"/>
        <v>440.2</v>
      </c>
      <c r="Q239" s="31">
        <f t="shared" si="21"/>
        <v>537.04</v>
      </c>
      <c r="R239" s="30" t="s">
        <v>264</v>
      </c>
      <c r="S239" s="30" t="str">
        <f t="shared" si="22"/>
        <v>ГП-136701</v>
      </c>
      <c r="T239" s="30">
        <v>440.2</v>
      </c>
      <c r="V239" s="503"/>
    </row>
    <row r="240" spans="1:22" ht="17.100000000000001" customHeight="1" x14ac:dyDescent="0.25">
      <c r="A240" s="54" t="s">
        <v>1103</v>
      </c>
      <c r="B240" s="53" t="s">
        <v>1181</v>
      </c>
      <c r="C240" s="55">
        <v>1000</v>
      </c>
      <c r="D240" s="55">
        <v>25</v>
      </c>
      <c r="E240" s="52">
        <v>35</v>
      </c>
      <c r="F240" s="393" t="s">
        <v>612</v>
      </c>
      <c r="G240" s="394" t="s">
        <v>1886</v>
      </c>
      <c r="H240" s="296" t="s">
        <v>0</v>
      </c>
      <c r="I240" s="46" t="s">
        <v>3</v>
      </c>
      <c r="J240" s="44" t="s">
        <v>3</v>
      </c>
      <c r="K240" s="43">
        <v>12</v>
      </c>
      <c r="L240" s="41">
        <f t="shared" si="18"/>
        <v>12</v>
      </c>
      <c r="M240" s="271" t="s">
        <v>1</v>
      </c>
      <c r="N240" s="37">
        <f t="shared" si="19"/>
        <v>1</v>
      </c>
      <c r="O240" s="34">
        <f t="shared" si="20"/>
        <v>12</v>
      </c>
      <c r="P240" s="32">
        <f t="shared" si="23"/>
        <v>461.9</v>
      </c>
      <c r="Q240" s="31">
        <f t="shared" si="21"/>
        <v>563.52</v>
      </c>
      <c r="R240" s="30" t="s">
        <v>264</v>
      </c>
      <c r="S240" s="30" t="str">
        <f t="shared" si="22"/>
        <v>ГП-136725</v>
      </c>
      <c r="T240" s="30">
        <v>461.9</v>
      </c>
      <c r="V240" s="503"/>
    </row>
    <row r="241" spans="1:22" ht="17.100000000000001" customHeight="1" x14ac:dyDescent="0.25">
      <c r="A241" s="54" t="s">
        <v>1103</v>
      </c>
      <c r="B241" s="53" t="s">
        <v>1181</v>
      </c>
      <c r="C241" s="55">
        <v>1000</v>
      </c>
      <c r="D241" s="55">
        <v>25</v>
      </c>
      <c r="E241" s="52">
        <v>38</v>
      </c>
      <c r="F241" s="50" t="s">
        <v>613</v>
      </c>
      <c r="G241" s="392" t="s">
        <v>1887</v>
      </c>
      <c r="H241" s="296" t="s">
        <v>0</v>
      </c>
      <c r="I241" s="46" t="s">
        <v>3</v>
      </c>
      <c r="J241" s="44"/>
      <c r="K241" s="43">
        <v>10</v>
      </c>
      <c r="L241" s="41">
        <f t="shared" si="18"/>
        <v>10</v>
      </c>
      <c r="M241" s="270" t="s">
        <v>33</v>
      </c>
      <c r="N241" s="37">
        <f t="shared" si="19"/>
        <v>4</v>
      </c>
      <c r="O241" s="34">
        <f t="shared" si="20"/>
        <v>40</v>
      </c>
      <c r="P241" s="32">
        <f t="shared" si="23"/>
        <v>477.6</v>
      </c>
      <c r="Q241" s="31">
        <f t="shared" si="21"/>
        <v>582.66999999999996</v>
      </c>
      <c r="R241" s="30" t="s">
        <v>264</v>
      </c>
      <c r="S241" s="30" t="str">
        <f t="shared" si="22"/>
        <v>ГП-137316</v>
      </c>
      <c r="T241" s="30">
        <v>477.6</v>
      </c>
      <c r="V241" s="503"/>
    </row>
    <row r="242" spans="1:22" ht="17.100000000000001" customHeight="1" x14ac:dyDescent="0.25">
      <c r="A242" s="54" t="s">
        <v>1103</v>
      </c>
      <c r="B242" s="53" t="s">
        <v>1181</v>
      </c>
      <c r="C242" s="55">
        <v>1000</v>
      </c>
      <c r="D242" s="55">
        <v>25</v>
      </c>
      <c r="E242" s="52">
        <v>42</v>
      </c>
      <c r="F242" s="393" t="s">
        <v>614</v>
      </c>
      <c r="G242" s="394" t="s">
        <v>1888</v>
      </c>
      <c r="H242" s="296" t="s">
        <v>0</v>
      </c>
      <c r="I242" s="46" t="s">
        <v>3</v>
      </c>
      <c r="J242" s="44" t="s">
        <v>3</v>
      </c>
      <c r="K242" s="43">
        <v>11</v>
      </c>
      <c r="L242" s="41">
        <f t="shared" si="18"/>
        <v>11</v>
      </c>
      <c r="M242" s="271" t="s">
        <v>1</v>
      </c>
      <c r="N242" s="37">
        <f t="shared" si="19"/>
        <v>1</v>
      </c>
      <c r="O242" s="34">
        <f t="shared" si="20"/>
        <v>11</v>
      </c>
      <c r="P242" s="32">
        <f t="shared" si="23"/>
        <v>490.4</v>
      </c>
      <c r="Q242" s="31">
        <f t="shared" si="21"/>
        <v>598.29</v>
      </c>
      <c r="R242" s="30" t="s">
        <v>264</v>
      </c>
      <c r="S242" s="30" t="str">
        <f t="shared" si="22"/>
        <v>ГП-136727</v>
      </c>
      <c r="T242" s="30">
        <v>490.4</v>
      </c>
      <c r="V242" s="503"/>
    </row>
    <row r="243" spans="1:22" ht="17.100000000000001" customHeight="1" x14ac:dyDescent="0.25">
      <c r="A243" s="54" t="s">
        <v>1103</v>
      </c>
      <c r="B243" s="53" t="s">
        <v>1181</v>
      </c>
      <c r="C243" s="55">
        <v>1000</v>
      </c>
      <c r="D243" s="55">
        <v>25</v>
      </c>
      <c r="E243" s="52">
        <v>45</v>
      </c>
      <c r="F243" s="50" t="s">
        <v>615</v>
      </c>
      <c r="G243" s="392" t="s">
        <v>1889</v>
      </c>
      <c r="H243" s="296" t="s">
        <v>0</v>
      </c>
      <c r="I243" s="46" t="s">
        <v>3</v>
      </c>
      <c r="J243" s="44"/>
      <c r="K243" s="43">
        <v>10</v>
      </c>
      <c r="L243" s="41">
        <f t="shared" si="18"/>
        <v>10</v>
      </c>
      <c r="M243" s="270" t="s">
        <v>33</v>
      </c>
      <c r="N243" s="37">
        <f t="shared" si="19"/>
        <v>4</v>
      </c>
      <c r="O243" s="34">
        <f t="shared" si="20"/>
        <v>40</v>
      </c>
      <c r="P243" s="32">
        <f t="shared" si="23"/>
        <v>496.8</v>
      </c>
      <c r="Q243" s="31">
        <f t="shared" si="21"/>
        <v>606.1</v>
      </c>
      <c r="R243" s="30" t="s">
        <v>264</v>
      </c>
      <c r="S243" s="30" t="str">
        <f t="shared" si="22"/>
        <v>ГП-137330</v>
      </c>
      <c r="T243" s="30">
        <v>496.8</v>
      </c>
      <c r="V243" s="503"/>
    </row>
    <row r="244" spans="1:22" ht="17.100000000000001" customHeight="1" x14ac:dyDescent="0.25">
      <c r="A244" s="54" t="s">
        <v>1103</v>
      </c>
      <c r="B244" s="53" t="s">
        <v>1181</v>
      </c>
      <c r="C244" s="55">
        <v>1000</v>
      </c>
      <c r="D244" s="55">
        <v>25</v>
      </c>
      <c r="E244" s="52">
        <v>48</v>
      </c>
      <c r="F244" s="50" t="s">
        <v>616</v>
      </c>
      <c r="G244" s="392" t="s">
        <v>1890</v>
      </c>
      <c r="H244" s="296" t="s">
        <v>0</v>
      </c>
      <c r="I244" s="46" t="s">
        <v>3</v>
      </c>
      <c r="J244" s="44"/>
      <c r="K244" s="43">
        <v>10</v>
      </c>
      <c r="L244" s="41">
        <f t="shared" si="18"/>
        <v>10</v>
      </c>
      <c r="M244" s="269" t="s">
        <v>34</v>
      </c>
      <c r="N244" s="37">
        <f t="shared" si="19"/>
        <v>1</v>
      </c>
      <c r="O244" s="34">
        <f t="shared" si="20"/>
        <v>10</v>
      </c>
      <c r="P244" s="32">
        <f t="shared" si="23"/>
        <v>502.4</v>
      </c>
      <c r="Q244" s="31">
        <f t="shared" si="21"/>
        <v>612.92999999999995</v>
      </c>
      <c r="R244" s="30" t="s">
        <v>264</v>
      </c>
      <c r="S244" s="30" t="str">
        <f t="shared" si="22"/>
        <v>ГП-136803</v>
      </c>
      <c r="T244" s="30">
        <v>502.4</v>
      </c>
      <c r="V244" s="503"/>
    </row>
    <row r="245" spans="1:22" ht="17.100000000000001" customHeight="1" x14ac:dyDescent="0.25">
      <c r="A245" s="54" t="s">
        <v>1103</v>
      </c>
      <c r="B245" s="53" t="s">
        <v>1181</v>
      </c>
      <c r="C245" s="55">
        <v>1000</v>
      </c>
      <c r="D245" s="55">
        <v>25</v>
      </c>
      <c r="E245" s="52">
        <v>54</v>
      </c>
      <c r="F245" s="50" t="s">
        <v>617</v>
      </c>
      <c r="G245" s="392" t="s">
        <v>1891</v>
      </c>
      <c r="H245" s="296" t="s">
        <v>0</v>
      </c>
      <c r="I245" s="46" t="s">
        <v>3</v>
      </c>
      <c r="J245" s="44"/>
      <c r="K245" s="43">
        <v>9</v>
      </c>
      <c r="L245" s="41">
        <f t="shared" si="18"/>
        <v>9</v>
      </c>
      <c r="M245" s="269" t="s">
        <v>34</v>
      </c>
      <c r="N245" s="37">
        <f t="shared" si="19"/>
        <v>2</v>
      </c>
      <c r="O245" s="34">
        <f t="shared" si="20"/>
        <v>18</v>
      </c>
      <c r="P245" s="32">
        <f t="shared" si="23"/>
        <v>513.79999999999995</v>
      </c>
      <c r="Q245" s="31">
        <f t="shared" si="21"/>
        <v>626.84</v>
      </c>
      <c r="R245" s="30" t="s">
        <v>264</v>
      </c>
      <c r="S245" s="30" t="str">
        <f t="shared" si="22"/>
        <v>ГП-137352</v>
      </c>
      <c r="T245" s="30">
        <v>513.79999999999995</v>
      </c>
      <c r="V245" s="503"/>
    </row>
    <row r="246" spans="1:22" ht="17.100000000000001" customHeight="1" x14ac:dyDescent="0.25">
      <c r="A246" s="54" t="s">
        <v>1103</v>
      </c>
      <c r="B246" s="53" t="s">
        <v>1181</v>
      </c>
      <c r="C246" s="55">
        <v>1000</v>
      </c>
      <c r="D246" s="55">
        <v>25</v>
      </c>
      <c r="E246" s="52">
        <v>57</v>
      </c>
      <c r="F246" s="50" t="s">
        <v>618</v>
      </c>
      <c r="G246" s="392" t="s">
        <v>1892</v>
      </c>
      <c r="H246" s="296" t="s">
        <v>0</v>
      </c>
      <c r="I246" s="46" t="s">
        <v>3</v>
      </c>
      <c r="J246" s="44"/>
      <c r="K246" s="43">
        <v>9</v>
      </c>
      <c r="L246" s="41">
        <f t="shared" si="18"/>
        <v>9</v>
      </c>
      <c r="M246" s="269" t="s">
        <v>34</v>
      </c>
      <c r="N246" s="37">
        <f t="shared" si="19"/>
        <v>2</v>
      </c>
      <c r="O246" s="34">
        <f t="shared" si="20"/>
        <v>18</v>
      </c>
      <c r="P246" s="32">
        <f t="shared" si="23"/>
        <v>524.20000000000005</v>
      </c>
      <c r="Q246" s="31">
        <f t="shared" si="21"/>
        <v>639.52</v>
      </c>
      <c r="R246" s="30" t="s">
        <v>264</v>
      </c>
      <c r="S246" s="30" t="str">
        <f t="shared" si="22"/>
        <v>ГП-136804</v>
      </c>
      <c r="T246" s="30">
        <v>524.20000000000005</v>
      </c>
      <c r="V246" s="503"/>
    </row>
    <row r="247" spans="1:22" ht="17.100000000000001" customHeight="1" x14ac:dyDescent="0.25">
      <c r="A247" s="54" t="s">
        <v>1103</v>
      </c>
      <c r="B247" s="53" t="s">
        <v>1181</v>
      </c>
      <c r="C247" s="55">
        <v>1000</v>
      </c>
      <c r="D247" s="55">
        <v>25</v>
      </c>
      <c r="E247" s="52">
        <v>60</v>
      </c>
      <c r="F247" s="50" t="s">
        <v>619</v>
      </c>
      <c r="G247" s="392" t="s">
        <v>1893</v>
      </c>
      <c r="H247" s="296" t="s">
        <v>0</v>
      </c>
      <c r="I247" s="46" t="s">
        <v>3</v>
      </c>
      <c r="J247" s="44"/>
      <c r="K247" s="43">
        <v>9</v>
      </c>
      <c r="L247" s="41">
        <f t="shared" si="18"/>
        <v>9</v>
      </c>
      <c r="M247" s="269" t="s">
        <v>34</v>
      </c>
      <c r="N247" s="37">
        <f t="shared" si="19"/>
        <v>2</v>
      </c>
      <c r="O247" s="34">
        <f t="shared" si="20"/>
        <v>18</v>
      </c>
      <c r="P247" s="32">
        <f t="shared" si="23"/>
        <v>531.9</v>
      </c>
      <c r="Q247" s="31">
        <f t="shared" si="21"/>
        <v>648.91999999999996</v>
      </c>
      <c r="R247" s="30" t="s">
        <v>264</v>
      </c>
      <c r="S247" s="30" t="str">
        <f t="shared" si="22"/>
        <v>ГП-137362</v>
      </c>
      <c r="T247" s="30">
        <v>531.9</v>
      </c>
      <c r="V247" s="503"/>
    </row>
    <row r="248" spans="1:22" ht="17.100000000000001" customHeight="1" x14ac:dyDescent="0.25">
      <c r="A248" s="54" t="s">
        <v>1103</v>
      </c>
      <c r="B248" s="53" t="s">
        <v>1181</v>
      </c>
      <c r="C248" s="55">
        <v>1000</v>
      </c>
      <c r="D248" s="55">
        <v>25</v>
      </c>
      <c r="E248" s="52">
        <v>64</v>
      </c>
      <c r="F248" s="50" t="s">
        <v>620</v>
      </c>
      <c r="G248" s="392" t="s">
        <v>1894</v>
      </c>
      <c r="H248" s="296" t="s">
        <v>0</v>
      </c>
      <c r="I248" s="46" t="s">
        <v>3</v>
      </c>
      <c r="J248" s="44"/>
      <c r="K248" s="43">
        <v>8</v>
      </c>
      <c r="L248" s="41">
        <f t="shared" si="18"/>
        <v>8</v>
      </c>
      <c r="M248" s="270" t="s">
        <v>33</v>
      </c>
      <c r="N248" s="37">
        <f t="shared" si="19"/>
        <v>5</v>
      </c>
      <c r="O248" s="34">
        <f t="shared" si="20"/>
        <v>40</v>
      </c>
      <c r="P248" s="32">
        <f t="shared" si="23"/>
        <v>539.9</v>
      </c>
      <c r="Q248" s="31">
        <f t="shared" si="21"/>
        <v>658.68</v>
      </c>
      <c r="R248" s="30" t="s">
        <v>264</v>
      </c>
      <c r="S248" s="30" t="str">
        <f t="shared" si="22"/>
        <v>ГП-137378</v>
      </c>
      <c r="T248" s="30">
        <v>539.9</v>
      </c>
      <c r="V248" s="503"/>
    </row>
    <row r="249" spans="1:22" ht="17.100000000000001" customHeight="1" x14ac:dyDescent="0.25">
      <c r="A249" s="54" t="s">
        <v>1103</v>
      </c>
      <c r="B249" s="53" t="s">
        <v>1181</v>
      </c>
      <c r="C249" s="55">
        <v>1000</v>
      </c>
      <c r="D249" s="55">
        <v>25</v>
      </c>
      <c r="E249" s="52">
        <v>76</v>
      </c>
      <c r="F249" s="393" t="s">
        <v>621</v>
      </c>
      <c r="G249" s="394" t="s">
        <v>1895</v>
      </c>
      <c r="H249" s="296" t="s">
        <v>0</v>
      </c>
      <c r="I249" s="46" t="s">
        <v>3</v>
      </c>
      <c r="J249" s="44" t="s">
        <v>3</v>
      </c>
      <c r="K249" s="43">
        <v>7</v>
      </c>
      <c r="L249" s="41">
        <f t="shared" si="18"/>
        <v>7</v>
      </c>
      <c r="M249" s="271" t="s">
        <v>1</v>
      </c>
      <c r="N249" s="37">
        <f t="shared" si="19"/>
        <v>1</v>
      </c>
      <c r="O249" s="34">
        <f t="shared" si="20"/>
        <v>7</v>
      </c>
      <c r="P249" s="32">
        <f t="shared" si="23"/>
        <v>603.20000000000005</v>
      </c>
      <c r="Q249" s="31">
        <f t="shared" si="21"/>
        <v>735.9</v>
      </c>
      <c r="R249" s="30" t="s">
        <v>264</v>
      </c>
      <c r="S249" s="30" t="str">
        <f t="shared" si="22"/>
        <v>ГП-136805</v>
      </c>
      <c r="T249" s="30">
        <v>603.20000000000005</v>
      </c>
      <c r="V249" s="503"/>
    </row>
    <row r="250" spans="1:22" ht="17.100000000000001" customHeight="1" x14ac:dyDescent="0.25">
      <c r="A250" s="54" t="s">
        <v>1103</v>
      </c>
      <c r="B250" s="53" t="s">
        <v>1181</v>
      </c>
      <c r="C250" s="55">
        <v>1000</v>
      </c>
      <c r="D250" s="55">
        <v>25</v>
      </c>
      <c r="E250" s="52">
        <v>89</v>
      </c>
      <c r="F250" s="393" t="s">
        <v>622</v>
      </c>
      <c r="G250" s="394" t="s">
        <v>1896</v>
      </c>
      <c r="H250" s="296" t="s">
        <v>0</v>
      </c>
      <c r="I250" s="46" t="s">
        <v>3</v>
      </c>
      <c r="J250" s="44" t="s">
        <v>3</v>
      </c>
      <c r="K250" s="43">
        <v>6</v>
      </c>
      <c r="L250" s="41">
        <f t="shared" si="18"/>
        <v>6</v>
      </c>
      <c r="M250" s="271" t="s">
        <v>1</v>
      </c>
      <c r="N250" s="37">
        <f t="shared" si="19"/>
        <v>1</v>
      </c>
      <c r="O250" s="34">
        <f t="shared" si="20"/>
        <v>6</v>
      </c>
      <c r="P250" s="32">
        <f t="shared" si="23"/>
        <v>695.3</v>
      </c>
      <c r="Q250" s="31">
        <f t="shared" si="21"/>
        <v>848.27</v>
      </c>
      <c r="R250" s="30" t="s">
        <v>264</v>
      </c>
      <c r="S250" s="30" t="str">
        <f t="shared" si="22"/>
        <v>ГП-137399</v>
      </c>
      <c r="T250" s="30">
        <v>695.3</v>
      </c>
      <c r="V250" s="503"/>
    </row>
    <row r="251" spans="1:22" ht="17.100000000000001" customHeight="1" x14ac:dyDescent="0.25">
      <c r="A251" s="54" t="s">
        <v>1103</v>
      </c>
      <c r="B251" s="53" t="s">
        <v>1181</v>
      </c>
      <c r="C251" s="55">
        <v>1000</v>
      </c>
      <c r="D251" s="55">
        <v>25</v>
      </c>
      <c r="E251" s="52">
        <v>108</v>
      </c>
      <c r="F251" s="50" t="s">
        <v>623</v>
      </c>
      <c r="G251" s="392" t="s">
        <v>1897</v>
      </c>
      <c r="H251" s="296" t="s">
        <v>0</v>
      </c>
      <c r="I251" s="46" t="s">
        <v>3</v>
      </c>
      <c r="J251" s="44"/>
      <c r="K251" s="43">
        <v>6</v>
      </c>
      <c r="L251" s="41">
        <f t="shared" si="18"/>
        <v>6</v>
      </c>
      <c r="M251" s="269" t="s">
        <v>34</v>
      </c>
      <c r="N251" s="37">
        <f t="shared" si="19"/>
        <v>2</v>
      </c>
      <c r="O251" s="34">
        <f t="shared" si="20"/>
        <v>12</v>
      </c>
      <c r="P251" s="32">
        <f t="shared" si="23"/>
        <v>936.2</v>
      </c>
      <c r="Q251" s="31">
        <f t="shared" si="21"/>
        <v>1142.1600000000001</v>
      </c>
      <c r="R251" s="30" t="s">
        <v>264</v>
      </c>
      <c r="S251" s="30" t="str">
        <f t="shared" si="22"/>
        <v>ГП-136807</v>
      </c>
      <c r="T251" s="30">
        <v>936.2</v>
      </c>
      <c r="V251" s="503"/>
    </row>
    <row r="252" spans="1:22" ht="17.100000000000001" customHeight="1" x14ac:dyDescent="0.25">
      <c r="A252" s="54" t="s">
        <v>1103</v>
      </c>
      <c r="B252" s="53" t="s">
        <v>1181</v>
      </c>
      <c r="C252" s="55">
        <v>1000</v>
      </c>
      <c r="D252" s="55">
        <v>25</v>
      </c>
      <c r="E252" s="52">
        <v>114</v>
      </c>
      <c r="F252" s="50" t="s">
        <v>624</v>
      </c>
      <c r="G252" s="392" t="s">
        <v>1898</v>
      </c>
      <c r="H252" s="296" t="s">
        <v>0</v>
      </c>
      <c r="I252" s="46" t="s">
        <v>3</v>
      </c>
      <c r="J252" s="44"/>
      <c r="K252" s="43">
        <v>5</v>
      </c>
      <c r="L252" s="41">
        <f t="shared" si="18"/>
        <v>5</v>
      </c>
      <c r="M252" s="269" t="s">
        <v>34</v>
      </c>
      <c r="N252" s="37">
        <f t="shared" si="19"/>
        <v>2</v>
      </c>
      <c r="O252" s="34">
        <f t="shared" si="20"/>
        <v>10</v>
      </c>
      <c r="P252" s="32">
        <f t="shared" si="23"/>
        <v>982.5</v>
      </c>
      <c r="Q252" s="31">
        <f t="shared" si="21"/>
        <v>1198.6500000000001</v>
      </c>
      <c r="R252" s="30" t="s">
        <v>264</v>
      </c>
      <c r="S252" s="30" t="str">
        <f t="shared" si="22"/>
        <v>ГП-136808</v>
      </c>
      <c r="T252" s="30">
        <v>982.5</v>
      </c>
      <c r="V252" s="503"/>
    </row>
    <row r="253" spans="1:22" ht="17.100000000000001" customHeight="1" x14ac:dyDescent="0.25">
      <c r="A253" s="54" t="s">
        <v>1103</v>
      </c>
      <c r="B253" s="53" t="s">
        <v>1181</v>
      </c>
      <c r="C253" s="55">
        <v>1000</v>
      </c>
      <c r="D253" s="55">
        <v>25</v>
      </c>
      <c r="E253" s="52">
        <v>133</v>
      </c>
      <c r="F253" s="50" t="s">
        <v>625</v>
      </c>
      <c r="G253" s="392" t="s">
        <v>1899</v>
      </c>
      <c r="H253" s="296" t="s">
        <v>0</v>
      </c>
      <c r="I253" s="46" t="s">
        <v>3</v>
      </c>
      <c r="J253" s="44"/>
      <c r="K253" s="43">
        <v>5</v>
      </c>
      <c r="L253" s="41">
        <f t="shared" si="18"/>
        <v>5</v>
      </c>
      <c r="M253" s="270" t="s">
        <v>33</v>
      </c>
      <c r="N253" s="37">
        <f t="shared" si="19"/>
        <v>8</v>
      </c>
      <c r="O253" s="34">
        <f t="shared" si="20"/>
        <v>40</v>
      </c>
      <c r="P253" s="32">
        <f t="shared" si="23"/>
        <v>996.5</v>
      </c>
      <c r="Q253" s="31">
        <f t="shared" si="21"/>
        <v>1215.73</v>
      </c>
      <c r="R253" s="30" t="s">
        <v>264</v>
      </c>
      <c r="S253" s="30" t="str">
        <f t="shared" si="22"/>
        <v>ГП-136809</v>
      </c>
      <c r="T253" s="30">
        <v>996.5</v>
      </c>
      <c r="V253" s="503"/>
    </row>
    <row r="254" spans="1:22" ht="17.100000000000001" customHeight="1" x14ac:dyDescent="0.25">
      <c r="A254" s="54" t="s">
        <v>1103</v>
      </c>
      <c r="B254" s="53" t="s">
        <v>1181</v>
      </c>
      <c r="C254" s="55">
        <v>1000</v>
      </c>
      <c r="D254" s="55">
        <v>25</v>
      </c>
      <c r="E254" s="52">
        <v>159</v>
      </c>
      <c r="F254" s="50" t="s">
        <v>626</v>
      </c>
      <c r="G254" s="392" t="s">
        <v>1900</v>
      </c>
      <c r="H254" s="296" t="s">
        <v>0</v>
      </c>
      <c r="I254" s="46" t="s">
        <v>3</v>
      </c>
      <c r="J254" s="44"/>
      <c r="K254" s="43">
        <v>4</v>
      </c>
      <c r="L254" s="41">
        <f t="shared" si="18"/>
        <v>4</v>
      </c>
      <c r="M254" s="269" t="s">
        <v>34</v>
      </c>
      <c r="N254" s="37">
        <f t="shared" si="19"/>
        <v>3</v>
      </c>
      <c r="O254" s="34">
        <f t="shared" si="20"/>
        <v>12</v>
      </c>
      <c r="P254" s="32">
        <f t="shared" si="23"/>
        <v>1131</v>
      </c>
      <c r="Q254" s="31">
        <f t="shared" si="21"/>
        <v>1379.82</v>
      </c>
      <c r="R254" s="30" t="s">
        <v>264</v>
      </c>
      <c r="S254" s="30" t="str">
        <f t="shared" si="22"/>
        <v>ГП-136941</v>
      </c>
      <c r="T254" s="30">
        <v>1131</v>
      </c>
      <c r="V254" s="503"/>
    </row>
    <row r="255" spans="1:22" ht="17.100000000000001" customHeight="1" x14ac:dyDescent="0.25">
      <c r="A255" s="54" t="s">
        <v>1103</v>
      </c>
      <c r="B255" s="53" t="s">
        <v>1181</v>
      </c>
      <c r="C255" s="55">
        <v>1000</v>
      </c>
      <c r="D255" s="55">
        <v>25</v>
      </c>
      <c r="E255" s="52">
        <v>169</v>
      </c>
      <c r="F255" s="50" t="s">
        <v>627</v>
      </c>
      <c r="G255" s="392" t="s">
        <v>1901</v>
      </c>
      <c r="H255" s="296" t="s">
        <v>0</v>
      </c>
      <c r="I255" s="46" t="s">
        <v>3</v>
      </c>
      <c r="J255" s="44"/>
      <c r="K255" s="43">
        <v>4</v>
      </c>
      <c r="L255" s="41">
        <f t="shared" si="18"/>
        <v>4</v>
      </c>
      <c r="M255" s="270" t="s">
        <v>33</v>
      </c>
      <c r="N255" s="37">
        <f t="shared" si="19"/>
        <v>10</v>
      </c>
      <c r="O255" s="34">
        <f t="shared" si="20"/>
        <v>40</v>
      </c>
      <c r="P255" s="32">
        <f t="shared" si="23"/>
        <v>1189</v>
      </c>
      <c r="Q255" s="31">
        <f t="shared" si="21"/>
        <v>1450.58</v>
      </c>
      <c r="R255" s="30" t="s">
        <v>264</v>
      </c>
      <c r="S255" s="30" t="str">
        <f t="shared" si="22"/>
        <v>ГП-136954</v>
      </c>
      <c r="T255" s="30">
        <v>1189</v>
      </c>
      <c r="V255" s="503"/>
    </row>
    <row r="256" spans="1:22" ht="17.100000000000001" customHeight="1" x14ac:dyDescent="0.25">
      <c r="A256" s="54" t="s">
        <v>1103</v>
      </c>
      <c r="B256" s="53" t="s">
        <v>1181</v>
      </c>
      <c r="C256" s="55">
        <v>1000</v>
      </c>
      <c r="D256" s="55">
        <v>25</v>
      </c>
      <c r="E256" s="52">
        <v>219</v>
      </c>
      <c r="F256" s="50" t="s">
        <v>628</v>
      </c>
      <c r="G256" s="392" t="s">
        <v>1902</v>
      </c>
      <c r="H256" s="296" t="s">
        <v>0</v>
      </c>
      <c r="I256" s="46" t="s">
        <v>3</v>
      </c>
      <c r="J256" s="44"/>
      <c r="K256" s="43">
        <v>3</v>
      </c>
      <c r="L256" s="41">
        <f t="shared" si="18"/>
        <v>3</v>
      </c>
      <c r="M256" s="269" t="s">
        <v>34</v>
      </c>
      <c r="N256" s="37">
        <f t="shared" si="19"/>
        <v>4</v>
      </c>
      <c r="O256" s="34">
        <f t="shared" si="20"/>
        <v>12</v>
      </c>
      <c r="P256" s="32">
        <f t="shared" si="23"/>
        <v>1542.1</v>
      </c>
      <c r="Q256" s="31">
        <f t="shared" si="21"/>
        <v>1881.36</v>
      </c>
      <c r="R256" s="30" t="s">
        <v>264</v>
      </c>
      <c r="S256" s="30" t="str">
        <f t="shared" si="22"/>
        <v>ГП-137056</v>
      </c>
      <c r="T256" s="30">
        <v>1542.1</v>
      </c>
      <c r="V256" s="503"/>
    </row>
    <row r="257" spans="1:22" ht="17.100000000000001" customHeight="1" x14ac:dyDescent="0.25">
      <c r="A257" s="54" t="s">
        <v>1103</v>
      </c>
      <c r="B257" s="53" t="s">
        <v>1181</v>
      </c>
      <c r="C257" s="55">
        <v>1000</v>
      </c>
      <c r="D257" s="55">
        <v>25</v>
      </c>
      <c r="E257" s="52">
        <v>273</v>
      </c>
      <c r="F257" s="50" t="s">
        <v>629</v>
      </c>
      <c r="G257" s="392" t="s">
        <v>1903</v>
      </c>
      <c r="H257" s="296" t="s">
        <v>0</v>
      </c>
      <c r="I257" s="46" t="s">
        <v>3</v>
      </c>
      <c r="J257" s="44"/>
      <c r="K257" s="43">
        <v>2</v>
      </c>
      <c r="L257" s="41">
        <f t="shared" si="18"/>
        <v>2</v>
      </c>
      <c r="M257" s="270" t="s">
        <v>33</v>
      </c>
      <c r="N257" s="37">
        <f t="shared" si="19"/>
        <v>20</v>
      </c>
      <c r="O257" s="34">
        <f t="shared" si="20"/>
        <v>40</v>
      </c>
      <c r="P257" s="32">
        <f t="shared" si="23"/>
        <v>2064.9</v>
      </c>
      <c r="Q257" s="31">
        <f t="shared" si="21"/>
        <v>2519.1799999999998</v>
      </c>
      <c r="R257" s="30" t="s">
        <v>264</v>
      </c>
      <c r="S257" s="30" t="str">
        <f t="shared" si="22"/>
        <v>ГП-137299</v>
      </c>
      <c r="T257" s="30">
        <v>2064.9</v>
      </c>
      <c r="V257" s="503"/>
    </row>
    <row r="258" spans="1:22" ht="17.100000000000001" customHeight="1" x14ac:dyDescent="0.25">
      <c r="A258" s="54" t="s">
        <v>1103</v>
      </c>
      <c r="B258" s="53" t="s">
        <v>1181</v>
      </c>
      <c r="C258" s="55">
        <v>1000</v>
      </c>
      <c r="D258" s="52">
        <v>30</v>
      </c>
      <c r="E258" s="52">
        <v>18</v>
      </c>
      <c r="F258" s="50" t="s">
        <v>630</v>
      </c>
      <c r="G258" s="392" t="s">
        <v>1904</v>
      </c>
      <c r="H258" s="296" t="s">
        <v>0</v>
      </c>
      <c r="I258" s="46" t="s">
        <v>3</v>
      </c>
      <c r="J258" s="44"/>
      <c r="K258" s="43">
        <v>12</v>
      </c>
      <c r="L258" s="41">
        <f t="shared" si="18"/>
        <v>12</v>
      </c>
      <c r="M258" s="269" t="s">
        <v>34</v>
      </c>
      <c r="N258" s="37">
        <f t="shared" si="19"/>
        <v>1</v>
      </c>
      <c r="O258" s="34">
        <f t="shared" si="20"/>
        <v>12</v>
      </c>
      <c r="P258" s="32">
        <f t="shared" si="23"/>
        <v>392.5</v>
      </c>
      <c r="Q258" s="31">
        <f t="shared" si="21"/>
        <v>478.85</v>
      </c>
      <c r="R258" s="30" t="s">
        <v>264</v>
      </c>
      <c r="S258" s="30" t="str">
        <f t="shared" si="22"/>
        <v>ГП-136963</v>
      </c>
      <c r="T258" s="30">
        <v>392.5</v>
      </c>
      <c r="V258" s="503"/>
    </row>
    <row r="259" spans="1:22" ht="17.100000000000001" customHeight="1" x14ac:dyDescent="0.25">
      <c r="A259" s="54" t="s">
        <v>1103</v>
      </c>
      <c r="B259" s="53" t="s">
        <v>1181</v>
      </c>
      <c r="C259" s="55">
        <v>1000</v>
      </c>
      <c r="D259" s="55">
        <v>30</v>
      </c>
      <c r="E259" s="52">
        <v>21</v>
      </c>
      <c r="F259" s="50" t="s">
        <v>631</v>
      </c>
      <c r="G259" s="392" t="s">
        <v>1905</v>
      </c>
      <c r="H259" s="296" t="s">
        <v>0</v>
      </c>
      <c r="I259" s="46" t="s">
        <v>3</v>
      </c>
      <c r="J259" s="44"/>
      <c r="K259" s="43">
        <v>12</v>
      </c>
      <c r="L259" s="41">
        <f t="shared" si="18"/>
        <v>12</v>
      </c>
      <c r="M259" s="271" t="s">
        <v>1</v>
      </c>
      <c r="N259" s="37">
        <f t="shared" si="19"/>
        <v>1</v>
      </c>
      <c r="O259" s="34">
        <f t="shared" si="20"/>
        <v>12</v>
      </c>
      <c r="P259" s="32">
        <f t="shared" si="23"/>
        <v>407.6</v>
      </c>
      <c r="Q259" s="31">
        <f t="shared" si="21"/>
        <v>497.27</v>
      </c>
      <c r="R259" s="30" t="s">
        <v>264</v>
      </c>
      <c r="S259" s="30" t="str">
        <f t="shared" si="22"/>
        <v>ГП-136718</v>
      </c>
      <c r="T259" s="30">
        <v>407.6</v>
      </c>
      <c r="V259" s="503"/>
    </row>
    <row r="260" spans="1:22" ht="17.100000000000001" customHeight="1" x14ac:dyDescent="0.25">
      <c r="A260" s="54" t="s">
        <v>1103</v>
      </c>
      <c r="B260" s="53" t="s">
        <v>1181</v>
      </c>
      <c r="C260" s="55">
        <v>1000</v>
      </c>
      <c r="D260" s="55">
        <v>30</v>
      </c>
      <c r="E260" s="52">
        <v>25</v>
      </c>
      <c r="F260" s="50" t="s">
        <v>632</v>
      </c>
      <c r="G260" s="392" t="s">
        <v>1906</v>
      </c>
      <c r="H260" s="296" t="s">
        <v>0</v>
      </c>
      <c r="I260" s="46" t="s">
        <v>3</v>
      </c>
      <c r="J260" s="44"/>
      <c r="K260" s="43">
        <v>12</v>
      </c>
      <c r="L260" s="41">
        <f t="shared" si="18"/>
        <v>12</v>
      </c>
      <c r="M260" s="271" t="s">
        <v>1</v>
      </c>
      <c r="N260" s="37">
        <f t="shared" si="19"/>
        <v>1</v>
      </c>
      <c r="O260" s="34">
        <f t="shared" si="20"/>
        <v>12</v>
      </c>
      <c r="P260" s="32">
        <f t="shared" si="23"/>
        <v>453.9</v>
      </c>
      <c r="Q260" s="31">
        <f t="shared" si="21"/>
        <v>553.76</v>
      </c>
      <c r="R260" s="30" t="s">
        <v>264</v>
      </c>
      <c r="S260" s="30" t="str">
        <f t="shared" si="22"/>
        <v>ГП-137925</v>
      </c>
      <c r="T260" s="30">
        <v>453.9</v>
      </c>
      <c r="V260" s="503"/>
    </row>
    <row r="261" spans="1:22" ht="17.100000000000001" customHeight="1" x14ac:dyDescent="0.25">
      <c r="A261" s="54" t="s">
        <v>1103</v>
      </c>
      <c r="B261" s="53" t="s">
        <v>1181</v>
      </c>
      <c r="C261" s="55">
        <v>1000</v>
      </c>
      <c r="D261" s="55">
        <v>30</v>
      </c>
      <c r="E261" s="52">
        <v>28</v>
      </c>
      <c r="F261" s="50" t="s">
        <v>633</v>
      </c>
      <c r="G261" s="392" t="s">
        <v>1907</v>
      </c>
      <c r="H261" s="296" t="s">
        <v>0</v>
      </c>
      <c r="I261" s="46" t="s">
        <v>3</v>
      </c>
      <c r="J261" s="44"/>
      <c r="K261" s="43">
        <v>10</v>
      </c>
      <c r="L261" s="41">
        <f t="shared" si="18"/>
        <v>10</v>
      </c>
      <c r="M261" s="271" t="s">
        <v>1</v>
      </c>
      <c r="N261" s="37">
        <f t="shared" si="19"/>
        <v>1</v>
      </c>
      <c r="O261" s="34">
        <f t="shared" si="20"/>
        <v>10</v>
      </c>
      <c r="P261" s="32">
        <f t="shared" si="23"/>
        <v>465.9</v>
      </c>
      <c r="Q261" s="31">
        <f t="shared" si="21"/>
        <v>568.4</v>
      </c>
      <c r="R261" s="30" t="s">
        <v>264</v>
      </c>
      <c r="S261" s="30" t="str">
        <f t="shared" si="22"/>
        <v>ГП-136806</v>
      </c>
      <c r="T261" s="30">
        <v>465.9</v>
      </c>
      <c r="V261" s="503"/>
    </row>
    <row r="262" spans="1:22" ht="17.100000000000001" customHeight="1" x14ac:dyDescent="0.25">
      <c r="A262" s="54" t="s">
        <v>1103</v>
      </c>
      <c r="B262" s="53" t="s">
        <v>1181</v>
      </c>
      <c r="C262" s="55">
        <v>1000</v>
      </c>
      <c r="D262" s="55">
        <v>30</v>
      </c>
      <c r="E262" s="52">
        <v>32</v>
      </c>
      <c r="F262" s="50" t="s">
        <v>634</v>
      </c>
      <c r="G262" s="392" t="s">
        <v>1908</v>
      </c>
      <c r="H262" s="296" t="s">
        <v>0</v>
      </c>
      <c r="I262" s="46" t="s">
        <v>3</v>
      </c>
      <c r="J262" s="44"/>
      <c r="K262" s="43">
        <v>10</v>
      </c>
      <c r="L262" s="41">
        <f t="shared" si="18"/>
        <v>10</v>
      </c>
      <c r="M262" s="271" t="s">
        <v>1</v>
      </c>
      <c r="N262" s="37">
        <f t="shared" si="19"/>
        <v>1</v>
      </c>
      <c r="O262" s="34">
        <f t="shared" si="20"/>
        <v>10</v>
      </c>
      <c r="P262" s="32">
        <f t="shared" si="23"/>
        <v>481</v>
      </c>
      <c r="Q262" s="31">
        <f t="shared" si="21"/>
        <v>586.82000000000005</v>
      </c>
      <c r="R262" s="30" t="s">
        <v>264</v>
      </c>
      <c r="S262" s="30" t="str">
        <f t="shared" si="22"/>
        <v>ГП-135236</v>
      </c>
      <c r="T262" s="30">
        <v>481</v>
      </c>
      <c r="V262" s="503"/>
    </row>
    <row r="263" spans="1:22" ht="17.100000000000001" customHeight="1" x14ac:dyDescent="0.25">
      <c r="A263" s="54" t="s">
        <v>1103</v>
      </c>
      <c r="B263" s="53" t="s">
        <v>1181</v>
      </c>
      <c r="C263" s="55">
        <v>1000</v>
      </c>
      <c r="D263" s="55">
        <v>30</v>
      </c>
      <c r="E263" s="52">
        <v>35</v>
      </c>
      <c r="F263" s="50" t="s">
        <v>635</v>
      </c>
      <c r="G263" s="392" t="s">
        <v>1909</v>
      </c>
      <c r="H263" s="296" t="s">
        <v>0</v>
      </c>
      <c r="I263" s="46" t="s">
        <v>3</v>
      </c>
      <c r="J263" s="44" t="s">
        <v>3</v>
      </c>
      <c r="K263" s="43">
        <v>10</v>
      </c>
      <c r="L263" s="41">
        <f t="shared" si="18"/>
        <v>10</v>
      </c>
      <c r="M263" s="271" t="s">
        <v>1</v>
      </c>
      <c r="N263" s="37">
        <f t="shared" si="19"/>
        <v>1</v>
      </c>
      <c r="O263" s="34">
        <f t="shared" si="20"/>
        <v>10</v>
      </c>
      <c r="P263" s="32">
        <f t="shared" si="23"/>
        <v>500.7</v>
      </c>
      <c r="Q263" s="31">
        <f t="shared" si="21"/>
        <v>610.85</v>
      </c>
      <c r="R263" s="30" t="s">
        <v>264</v>
      </c>
      <c r="S263" s="30" t="str">
        <f t="shared" si="22"/>
        <v>ГП-135240</v>
      </c>
      <c r="T263" s="30">
        <v>500.7</v>
      </c>
      <c r="V263" s="503"/>
    </row>
    <row r="264" spans="1:22" ht="17.100000000000001" customHeight="1" x14ac:dyDescent="0.25">
      <c r="A264" s="54" t="s">
        <v>1103</v>
      </c>
      <c r="B264" s="53" t="s">
        <v>1181</v>
      </c>
      <c r="C264" s="55">
        <v>1000</v>
      </c>
      <c r="D264" s="55">
        <v>30</v>
      </c>
      <c r="E264" s="52">
        <v>38</v>
      </c>
      <c r="F264" s="50" t="s">
        <v>636</v>
      </c>
      <c r="G264" s="392" t="s">
        <v>1910</v>
      </c>
      <c r="H264" s="296" t="s">
        <v>0</v>
      </c>
      <c r="I264" s="46" t="s">
        <v>3</v>
      </c>
      <c r="J264" s="44"/>
      <c r="K264" s="43">
        <v>9</v>
      </c>
      <c r="L264" s="41">
        <f t="shared" si="18"/>
        <v>9</v>
      </c>
      <c r="M264" s="271" t="s">
        <v>1</v>
      </c>
      <c r="N264" s="37">
        <f t="shared" si="19"/>
        <v>1</v>
      </c>
      <c r="O264" s="34">
        <f t="shared" si="20"/>
        <v>9</v>
      </c>
      <c r="P264" s="32">
        <f t="shared" si="23"/>
        <v>524.20000000000005</v>
      </c>
      <c r="Q264" s="31">
        <f t="shared" si="21"/>
        <v>639.52</v>
      </c>
      <c r="R264" s="30" t="s">
        <v>264</v>
      </c>
      <c r="S264" s="30" t="str">
        <f t="shared" si="22"/>
        <v>ГП-135244</v>
      </c>
      <c r="T264" s="30">
        <v>524.20000000000005</v>
      </c>
      <c r="V264" s="503"/>
    </row>
    <row r="265" spans="1:22" ht="17.100000000000001" customHeight="1" x14ac:dyDescent="0.25">
      <c r="A265" s="54" t="s">
        <v>1103</v>
      </c>
      <c r="B265" s="53" t="s">
        <v>1181</v>
      </c>
      <c r="C265" s="55">
        <v>1000</v>
      </c>
      <c r="D265" s="55">
        <v>30</v>
      </c>
      <c r="E265" s="52">
        <v>42</v>
      </c>
      <c r="F265" s="50" t="s">
        <v>637</v>
      </c>
      <c r="G265" s="392" t="s">
        <v>1911</v>
      </c>
      <c r="H265" s="296" t="s">
        <v>0</v>
      </c>
      <c r="I265" s="46" t="s">
        <v>3</v>
      </c>
      <c r="J265" s="44" t="s">
        <v>3</v>
      </c>
      <c r="K265" s="43">
        <v>9</v>
      </c>
      <c r="L265" s="41">
        <f t="shared" si="18"/>
        <v>9</v>
      </c>
      <c r="M265" s="271" t="s">
        <v>1</v>
      </c>
      <c r="N265" s="37">
        <f t="shared" si="19"/>
        <v>1</v>
      </c>
      <c r="O265" s="34">
        <f t="shared" si="20"/>
        <v>9</v>
      </c>
      <c r="P265" s="32">
        <f t="shared" si="23"/>
        <v>527.9</v>
      </c>
      <c r="Q265" s="31">
        <f t="shared" si="21"/>
        <v>644.04</v>
      </c>
      <c r="R265" s="30" t="s">
        <v>264</v>
      </c>
      <c r="S265" s="30" t="str">
        <f t="shared" si="22"/>
        <v>ГП-135248</v>
      </c>
      <c r="T265" s="30">
        <v>527.9</v>
      </c>
      <c r="V265" s="503"/>
    </row>
    <row r="266" spans="1:22" ht="17.100000000000001" customHeight="1" x14ac:dyDescent="0.25">
      <c r="A266" s="54" t="s">
        <v>1103</v>
      </c>
      <c r="B266" s="53" t="s">
        <v>1181</v>
      </c>
      <c r="C266" s="55">
        <v>1000</v>
      </c>
      <c r="D266" s="55">
        <v>30</v>
      </c>
      <c r="E266" s="52">
        <v>45</v>
      </c>
      <c r="F266" s="50" t="s">
        <v>638</v>
      </c>
      <c r="G266" s="392" t="s">
        <v>1912</v>
      </c>
      <c r="H266" s="296" t="s">
        <v>0</v>
      </c>
      <c r="I266" s="46" t="s">
        <v>3</v>
      </c>
      <c r="J266" s="44" t="s">
        <v>3</v>
      </c>
      <c r="K266" s="43">
        <v>9</v>
      </c>
      <c r="L266" s="41">
        <f t="shared" si="18"/>
        <v>9</v>
      </c>
      <c r="M266" s="271" t="s">
        <v>1</v>
      </c>
      <c r="N266" s="37">
        <f t="shared" si="19"/>
        <v>1</v>
      </c>
      <c r="O266" s="34">
        <f t="shared" si="20"/>
        <v>9</v>
      </c>
      <c r="P266" s="32">
        <f t="shared" si="23"/>
        <v>533.6</v>
      </c>
      <c r="Q266" s="31">
        <f t="shared" si="21"/>
        <v>650.99</v>
      </c>
      <c r="R266" s="30" t="s">
        <v>264</v>
      </c>
      <c r="S266" s="30" t="str">
        <f t="shared" si="22"/>
        <v>ГП-135251</v>
      </c>
      <c r="T266" s="30">
        <v>533.6</v>
      </c>
      <c r="V266" s="503"/>
    </row>
    <row r="267" spans="1:22" ht="17.100000000000001" customHeight="1" x14ac:dyDescent="0.25">
      <c r="A267" s="54" t="s">
        <v>1103</v>
      </c>
      <c r="B267" s="53" t="s">
        <v>1181</v>
      </c>
      <c r="C267" s="55">
        <v>1000</v>
      </c>
      <c r="D267" s="55">
        <v>30</v>
      </c>
      <c r="E267" s="52">
        <v>48</v>
      </c>
      <c r="F267" s="50" t="s">
        <v>639</v>
      </c>
      <c r="G267" s="392" t="s">
        <v>1913</v>
      </c>
      <c r="H267" s="296" t="s">
        <v>0</v>
      </c>
      <c r="I267" s="46" t="s">
        <v>3</v>
      </c>
      <c r="J267" s="44" t="s">
        <v>3</v>
      </c>
      <c r="K267" s="43">
        <v>9</v>
      </c>
      <c r="L267" s="41">
        <f t="shared" si="18"/>
        <v>9</v>
      </c>
      <c r="M267" s="271" t="s">
        <v>1</v>
      </c>
      <c r="N267" s="37">
        <f t="shared" si="19"/>
        <v>1</v>
      </c>
      <c r="O267" s="34">
        <f t="shared" si="20"/>
        <v>9</v>
      </c>
      <c r="P267" s="32">
        <f t="shared" si="23"/>
        <v>539.9</v>
      </c>
      <c r="Q267" s="31">
        <f t="shared" si="21"/>
        <v>658.68</v>
      </c>
      <c r="R267" s="30" t="s">
        <v>264</v>
      </c>
      <c r="S267" s="30" t="str">
        <f t="shared" si="22"/>
        <v>ГП-158128</v>
      </c>
      <c r="T267" s="30">
        <v>539.9</v>
      </c>
      <c r="V267" s="503"/>
    </row>
    <row r="268" spans="1:22" ht="17.100000000000001" customHeight="1" x14ac:dyDescent="0.25">
      <c r="A268" s="54" t="s">
        <v>1103</v>
      </c>
      <c r="B268" s="53" t="s">
        <v>1181</v>
      </c>
      <c r="C268" s="55">
        <v>1000</v>
      </c>
      <c r="D268" s="55">
        <v>30</v>
      </c>
      <c r="E268" s="52">
        <v>54</v>
      </c>
      <c r="F268" s="50" t="s">
        <v>640</v>
      </c>
      <c r="G268" s="392" t="s">
        <v>1914</v>
      </c>
      <c r="H268" s="296" t="s">
        <v>0</v>
      </c>
      <c r="I268" s="46" t="s">
        <v>3</v>
      </c>
      <c r="J268" s="44"/>
      <c r="K268" s="43">
        <v>8</v>
      </c>
      <c r="L268" s="41">
        <f t="shared" si="18"/>
        <v>8</v>
      </c>
      <c r="M268" s="271" t="s">
        <v>1</v>
      </c>
      <c r="N268" s="37">
        <f t="shared" si="19"/>
        <v>1</v>
      </c>
      <c r="O268" s="34">
        <f t="shared" si="20"/>
        <v>8</v>
      </c>
      <c r="P268" s="32">
        <f t="shared" si="23"/>
        <v>554.29999999999995</v>
      </c>
      <c r="Q268" s="31">
        <f t="shared" si="21"/>
        <v>676.25</v>
      </c>
      <c r="R268" s="30" t="s">
        <v>264</v>
      </c>
      <c r="S268" s="30" t="str">
        <f t="shared" si="22"/>
        <v>ГП-135256</v>
      </c>
      <c r="T268" s="30">
        <v>554.29999999999995</v>
      </c>
      <c r="V268" s="503"/>
    </row>
    <row r="269" spans="1:22" ht="17.100000000000001" customHeight="1" x14ac:dyDescent="0.25">
      <c r="A269" s="54" t="s">
        <v>1103</v>
      </c>
      <c r="B269" s="53" t="s">
        <v>1181</v>
      </c>
      <c r="C269" s="55">
        <v>1000</v>
      </c>
      <c r="D269" s="55">
        <v>30</v>
      </c>
      <c r="E269" s="52">
        <v>57</v>
      </c>
      <c r="F269" s="50" t="s">
        <v>641</v>
      </c>
      <c r="G269" s="392" t="s">
        <v>1915</v>
      </c>
      <c r="H269" s="296" t="s">
        <v>0</v>
      </c>
      <c r="I269" s="46" t="s">
        <v>3</v>
      </c>
      <c r="J269" s="44" t="s">
        <v>3</v>
      </c>
      <c r="K269" s="43">
        <v>8</v>
      </c>
      <c r="L269" s="41">
        <f t="shared" si="18"/>
        <v>8</v>
      </c>
      <c r="M269" s="271" t="s">
        <v>1</v>
      </c>
      <c r="N269" s="37">
        <f t="shared" si="19"/>
        <v>1</v>
      </c>
      <c r="O269" s="34">
        <f t="shared" si="20"/>
        <v>8</v>
      </c>
      <c r="P269" s="32">
        <f t="shared" si="23"/>
        <v>558</v>
      </c>
      <c r="Q269" s="31">
        <f t="shared" si="21"/>
        <v>680.76</v>
      </c>
      <c r="R269" s="30" t="s">
        <v>264</v>
      </c>
      <c r="S269" s="30" t="str">
        <f t="shared" si="22"/>
        <v>ГП-135258</v>
      </c>
      <c r="T269" s="30">
        <v>558</v>
      </c>
      <c r="V269" s="503"/>
    </row>
    <row r="270" spans="1:22" ht="17.100000000000001" customHeight="1" x14ac:dyDescent="0.25">
      <c r="A270" s="54" t="s">
        <v>1103</v>
      </c>
      <c r="B270" s="53" t="s">
        <v>1181</v>
      </c>
      <c r="C270" s="55">
        <v>1000</v>
      </c>
      <c r="D270" s="55">
        <v>30</v>
      </c>
      <c r="E270" s="52">
        <v>60</v>
      </c>
      <c r="F270" s="50" t="s">
        <v>642</v>
      </c>
      <c r="G270" s="392" t="s">
        <v>1916</v>
      </c>
      <c r="H270" s="296" t="s">
        <v>0</v>
      </c>
      <c r="I270" s="46" t="s">
        <v>3</v>
      </c>
      <c r="J270" s="44" t="s">
        <v>3</v>
      </c>
      <c r="K270" s="43">
        <v>8</v>
      </c>
      <c r="L270" s="41">
        <f t="shared" si="18"/>
        <v>8</v>
      </c>
      <c r="M270" s="271" t="s">
        <v>1</v>
      </c>
      <c r="N270" s="37">
        <f t="shared" si="19"/>
        <v>1</v>
      </c>
      <c r="O270" s="34">
        <f t="shared" si="20"/>
        <v>8</v>
      </c>
      <c r="P270" s="32">
        <f t="shared" si="23"/>
        <v>563.79999999999995</v>
      </c>
      <c r="Q270" s="31">
        <f t="shared" si="21"/>
        <v>687.84</v>
      </c>
      <c r="R270" s="30" t="s">
        <v>264</v>
      </c>
      <c r="S270" s="30" t="str">
        <f t="shared" si="22"/>
        <v>ГП-135264</v>
      </c>
      <c r="T270" s="30">
        <v>563.79999999999995</v>
      </c>
      <c r="V270" s="503"/>
    </row>
    <row r="271" spans="1:22" ht="17.100000000000001" customHeight="1" x14ac:dyDescent="0.25">
      <c r="A271" s="54" t="s">
        <v>1103</v>
      </c>
      <c r="B271" s="53" t="s">
        <v>1181</v>
      </c>
      <c r="C271" s="55">
        <v>1000</v>
      </c>
      <c r="D271" s="55">
        <v>30</v>
      </c>
      <c r="E271" s="52">
        <v>64</v>
      </c>
      <c r="F271" s="50" t="s">
        <v>643</v>
      </c>
      <c r="G271" s="392" t="s">
        <v>1917</v>
      </c>
      <c r="H271" s="296" t="s">
        <v>0</v>
      </c>
      <c r="I271" s="46" t="s">
        <v>3</v>
      </c>
      <c r="J271" s="44" t="s">
        <v>3</v>
      </c>
      <c r="K271" s="43">
        <v>7</v>
      </c>
      <c r="L271" s="41">
        <f t="shared" si="18"/>
        <v>7</v>
      </c>
      <c r="M271" s="271" t="s">
        <v>1</v>
      </c>
      <c r="N271" s="37">
        <f t="shared" si="19"/>
        <v>1</v>
      </c>
      <c r="O271" s="34">
        <f t="shared" si="20"/>
        <v>7</v>
      </c>
      <c r="P271" s="32">
        <f t="shared" si="23"/>
        <v>584.5</v>
      </c>
      <c r="Q271" s="31">
        <f t="shared" si="21"/>
        <v>713.09</v>
      </c>
      <c r="R271" s="30" t="s">
        <v>264</v>
      </c>
      <c r="S271" s="30" t="str">
        <f t="shared" si="22"/>
        <v>ГП-135269</v>
      </c>
      <c r="T271" s="30">
        <v>584.5</v>
      </c>
      <c r="V271" s="503"/>
    </row>
    <row r="272" spans="1:22" ht="17.100000000000001" customHeight="1" x14ac:dyDescent="0.25">
      <c r="A272" s="54" t="s">
        <v>1103</v>
      </c>
      <c r="B272" s="53" t="s">
        <v>1181</v>
      </c>
      <c r="C272" s="55">
        <v>1000</v>
      </c>
      <c r="D272" s="55">
        <v>30</v>
      </c>
      <c r="E272" s="52">
        <v>70</v>
      </c>
      <c r="F272" s="50" t="s">
        <v>644</v>
      </c>
      <c r="G272" s="392" t="s">
        <v>1918</v>
      </c>
      <c r="H272" s="296" t="s">
        <v>0</v>
      </c>
      <c r="I272" s="46"/>
      <c r="J272" s="44" t="s">
        <v>3</v>
      </c>
      <c r="K272" s="43">
        <v>7</v>
      </c>
      <c r="L272" s="41">
        <f t="shared" si="18"/>
        <v>7</v>
      </c>
      <c r="M272" s="270" t="s">
        <v>33</v>
      </c>
      <c r="N272" s="37">
        <f t="shared" si="19"/>
        <v>6</v>
      </c>
      <c r="O272" s="34">
        <f t="shared" si="20"/>
        <v>42</v>
      </c>
      <c r="P272" s="32">
        <f t="shared" si="23"/>
        <v>619.9</v>
      </c>
      <c r="Q272" s="31">
        <f t="shared" si="21"/>
        <v>756.28</v>
      </c>
      <c r="R272" s="30" t="s">
        <v>264</v>
      </c>
      <c r="S272" s="30" t="str">
        <f t="shared" si="22"/>
        <v>ГП-134864</v>
      </c>
      <c r="T272" s="30">
        <v>619.9</v>
      </c>
      <c r="V272" s="503"/>
    </row>
    <row r="273" spans="1:22" ht="17.100000000000001" customHeight="1" x14ac:dyDescent="0.25">
      <c r="A273" s="54" t="s">
        <v>1103</v>
      </c>
      <c r="B273" s="53" t="s">
        <v>1181</v>
      </c>
      <c r="C273" s="55">
        <v>1000</v>
      </c>
      <c r="D273" s="55">
        <v>30</v>
      </c>
      <c r="E273" s="52">
        <v>76</v>
      </c>
      <c r="F273" s="50" t="s">
        <v>645</v>
      </c>
      <c r="G273" s="392" t="s">
        <v>1919</v>
      </c>
      <c r="H273" s="296" t="s">
        <v>0</v>
      </c>
      <c r="I273" s="46" t="s">
        <v>3</v>
      </c>
      <c r="J273" s="44" t="s">
        <v>3</v>
      </c>
      <c r="K273" s="43">
        <v>6</v>
      </c>
      <c r="L273" s="41">
        <f t="shared" ref="L273:L336" si="24">K273</f>
        <v>6</v>
      </c>
      <c r="M273" s="271" t="s">
        <v>1</v>
      </c>
      <c r="N273" s="37">
        <f t="shared" ref="N273:N336" si="25">IF(M273="A",1,IF(M273="B", ROUNDUP(10/L273,0),ROUNDUP(40/L273,0)))</f>
        <v>1</v>
      </c>
      <c r="O273" s="34">
        <f t="shared" ref="O273:O336" si="26">N273*L273</f>
        <v>6</v>
      </c>
      <c r="P273" s="32">
        <f t="shared" si="23"/>
        <v>645.4</v>
      </c>
      <c r="Q273" s="31">
        <f t="shared" ref="Q273:Q336" si="27">ROUND(P273*1.22,2)</f>
        <v>787.39</v>
      </c>
      <c r="R273" s="30" t="s">
        <v>264</v>
      </c>
      <c r="S273" s="30" t="str">
        <f t="shared" ref="S273:S336" si="28">TEXT(F273,0)</f>
        <v>ГП-135276</v>
      </c>
      <c r="T273" s="30">
        <v>645.4</v>
      </c>
      <c r="V273" s="503"/>
    </row>
    <row r="274" spans="1:22" ht="17.100000000000001" customHeight="1" x14ac:dyDescent="0.25">
      <c r="A274" s="54" t="s">
        <v>1103</v>
      </c>
      <c r="B274" s="53" t="s">
        <v>1181</v>
      </c>
      <c r="C274" s="55">
        <v>1000</v>
      </c>
      <c r="D274" s="55">
        <v>30</v>
      </c>
      <c r="E274" s="52">
        <v>83</v>
      </c>
      <c r="F274" s="50" t="s">
        <v>646</v>
      </c>
      <c r="G274" s="392" t="s">
        <v>1920</v>
      </c>
      <c r="H274" s="296" t="s">
        <v>0</v>
      </c>
      <c r="I274" s="46"/>
      <c r="J274" s="44" t="s">
        <v>3</v>
      </c>
      <c r="K274" s="43">
        <v>6</v>
      </c>
      <c r="L274" s="41">
        <f t="shared" si="24"/>
        <v>6</v>
      </c>
      <c r="M274" s="270" t="s">
        <v>33</v>
      </c>
      <c r="N274" s="37">
        <f t="shared" si="25"/>
        <v>7</v>
      </c>
      <c r="O274" s="34">
        <f t="shared" si="26"/>
        <v>42</v>
      </c>
      <c r="P274" s="32">
        <f t="shared" ref="P274:P337" si="29">ROUND(T274*(1-$Q$12),2)</f>
        <v>690</v>
      </c>
      <c r="Q274" s="31">
        <f t="shared" si="27"/>
        <v>841.8</v>
      </c>
      <c r="R274" s="30" t="s">
        <v>264</v>
      </c>
      <c r="S274" s="30" t="str">
        <f t="shared" si="28"/>
        <v>ГП-134880</v>
      </c>
      <c r="T274" s="30">
        <v>690</v>
      </c>
      <c r="V274" s="503"/>
    </row>
    <row r="275" spans="1:22" ht="17.100000000000001" customHeight="1" x14ac:dyDescent="0.25">
      <c r="A275" s="54" t="s">
        <v>1103</v>
      </c>
      <c r="B275" s="53" t="s">
        <v>1181</v>
      </c>
      <c r="C275" s="55">
        <v>1000</v>
      </c>
      <c r="D275" s="55">
        <v>30</v>
      </c>
      <c r="E275" s="52">
        <v>89</v>
      </c>
      <c r="F275" s="50" t="s">
        <v>647</v>
      </c>
      <c r="G275" s="392" t="s">
        <v>1921</v>
      </c>
      <c r="H275" s="296" t="s">
        <v>0</v>
      </c>
      <c r="I275" s="46" t="s">
        <v>3</v>
      </c>
      <c r="J275" s="44" t="s">
        <v>3</v>
      </c>
      <c r="K275" s="43">
        <v>6</v>
      </c>
      <c r="L275" s="41">
        <f t="shared" si="24"/>
        <v>6</v>
      </c>
      <c r="M275" s="271" t="s">
        <v>1</v>
      </c>
      <c r="N275" s="37">
        <f t="shared" si="25"/>
        <v>1</v>
      </c>
      <c r="O275" s="34">
        <f t="shared" si="26"/>
        <v>6</v>
      </c>
      <c r="P275" s="32">
        <f t="shared" si="29"/>
        <v>741.6</v>
      </c>
      <c r="Q275" s="31">
        <f t="shared" si="27"/>
        <v>904.75</v>
      </c>
      <c r="R275" s="30" t="s">
        <v>264</v>
      </c>
      <c r="S275" s="30" t="str">
        <f t="shared" si="28"/>
        <v>ГП-135282</v>
      </c>
      <c r="T275" s="30">
        <v>741.6</v>
      </c>
      <c r="V275" s="503"/>
    </row>
    <row r="276" spans="1:22" ht="17.100000000000001" customHeight="1" x14ac:dyDescent="0.25">
      <c r="A276" s="54" t="s">
        <v>1103</v>
      </c>
      <c r="B276" s="53" t="s">
        <v>1181</v>
      </c>
      <c r="C276" s="55">
        <v>1000</v>
      </c>
      <c r="D276" s="55">
        <v>30</v>
      </c>
      <c r="E276" s="52">
        <v>102</v>
      </c>
      <c r="F276" s="50" t="s">
        <v>648</v>
      </c>
      <c r="G276" s="392" t="s">
        <v>1922</v>
      </c>
      <c r="H276" s="296" t="s">
        <v>0</v>
      </c>
      <c r="I276" s="46"/>
      <c r="J276" s="44" t="s">
        <v>3</v>
      </c>
      <c r="K276" s="43">
        <v>5</v>
      </c>
      <c r="L276" s="41">
        <f t="shared" si="24"/>
        <v>5</v>
      </c>
      <c r="M276" s="270" t="s">
        <v>33</v>
      </c>
      <c r="N276" s="37">
        <f t="shared" si="25"/>
        <v>8</v>
      </c>
      <c r="O276" s="34">
        <f t="shared" si="26"/>
        <v>40</v>
      </c>
      <c r="P276" s="32">
        <f t="shared" si="29"/>
        <v>776.5</v>
      </c>
      <c r="Q276" s="31">
        <f t="shared" si="27"/>
        <v>947.33</v>
      </c>
      <c r="R276" s="30" t="s">
        <v>264</v>
      </c>
      <c r="S276" s="30" t="str">
        <f t="shared" si="28"/>
        <v>ГП-134896</v>
      </c>
      <c r="T276" s="30">
        <v>776.5</v>
      </c>
      <c r="V276" s="503"/>
    </row>
    <row r="277" spans="1:22" ht="17.100000000000001" customHeight="1" x14ac:dyDescent="0.25">
      <c r="A277" s="54" t="s">
        <v>1103</v>
      </c>
      <c r="B277" s="53" t="s">
        <v>1181</v>
      </c>
      <c r="C277" s="55">
        <v>1000</v>
      </c>
      <c r="D277" s="55">
        <v>30</v>
      </c>
      <c r="E277" s="52">
        <v>108</v>
      </c>
      <c r="F277" s="50" t="s">
        <v>649</v>
      </c>
      <c r="G277" s="392" t="s">
        <v>1923</v>
      </c>
      <c r="H277" s="296" t="s">
        <v>0</v>
      </c>
      <c r="I277" s="46" t="s">
        <v>3</v>
      </c>
      <c r="J277" s="44" t="s">
        <v>3</v>
      </c>
      <c r="K277" s="43">
        <v>5</v>
      </c>
      <c r="L277" s="41">
        <f t="shared" si="24"/>
        <v>5</v>
      </c>
      <c r="M277" s="271" t="s">
        <v>1</v>
      </c>
      <c r="N277" s="37">
        <f t="shared" si="25"/>
        <v>1</v>
      </c>
      <c r="O277" s="34">
        <f t="shared" si="26"/>
        <v>5</v>
      </c>
      <c r="P277" s="32">
        <f t="shared" si="29"/>
        <v>1003.2</v>
      </c>
      <c r="Q277" s="31">
        <f t="shared" si="27"/>
        <v>1223.9000000000001</v>
      </c>
      <c r="R277" s="30" t="s">
        <v>264</v>
      </c>
      <c r="S277" s="30" t="str">
        <f t="shared" si="28"/>
        <v>ГП-135288</v>
      </c>
      <c r="T277" s="30">
        <v>1003.2</v>
      </c>
      <c r="V277" s="503"/>
    </row>
    <row r="278" spans="1:22" ht="17.100000000000001" customHeight="1" x14ac:dyDescent="0.25">
      <c r="A278" s="54" t="s">
        <v>1103</v>
      </c>
      <c r="B278" s="53" t="s">
        <v>1181</v>
      </c>
      <c r="C278" s="55">
        <v>1000</v>
      </c>
      <c r="D278" s="55">
        <v>30</v>
      </c>
      <c r="E278" s="52">
        <v>114</v>
      </c>
      <c r="F278" s="50" t="s">
        <v>650</v>
      </c>
      <c r="G278" s="392" t="s">
        <v>1924</v>
      </c>
      <c r="H278" s="296" t="s">
        <v>0</v>
      </c>
      <c r="I278" s="46" t="s">
        <v>3</v>
      </c>
      <c r="J278" s="44" t="s">
        <v>3</v>
      </c>
      <c r="K278" s="43">
        <v>5</v>
      </c>
      <c r="L278" s="41">
        <f t="shared" si="24"/>
        <v>5</v>
      </c>
      <c r="M278" s="271" t="s">
        <v>1</v>
      </c>
      <c r="N278" s="37">
        <f t="shared" si="25"/>
        <v>1</v>
      </c>
      <c r="O278" s="34">
        <f t="shared" si="26"/>
        <v>5</v>
      </c>
      <c r="P278" s="32">
        <f t="shared" si="29"/>
        <v>1041.4000000000001</v>
      </c>
      <c r="Q278" s="31">
        <f t="shared" si="27"/>
        <v>1270.51</v>
      </c>
      <c r="R278" s="30" t="s">
        <v>264</v>
      </c>
      <c r="S278" s="30" t="str">
        <f t="shared" si="28"/>
        <v>ГП-135294</v>
      </c>
      <c r="T278" s="30">
        <v>1041.4000000000001</v>
      </c>
      <c r="V278" s="503"/>
    </row>
    <row r="279" spans="1:22" ht="17.100000000000001" customHeight="1" x14ac:dyDescent="0.25">
      <c r="A279" s="54" t="s">
        <v>1103</v>
      </c>
      <c r="B279" s="53" t="s">
        <v>1181</v>
      </c>
      <c r="C279" s="55">
        <v>1000</v>
      </c>
      <c r="D279" s="55">
        <v>30</v>
      </c>
      <c r="E279" s="52">
        <v>133</v>
      </c>
      <c r="F279" s="50" t="s">
        <v>651</v>
      </c>
      <c r="G279" s="392" t="s">
        <v>1925</v>
      </c>
      <c r="H279" s="296" t="s">
        <v>0</v>
      </c>
      <c r="I279" s="46" t="s">
        <v>3</v>
      </c>
      <c r="J279" s="44" t="s">
        <v>3</v>
      </c>
      <c r="K279" s="43">
        <v>4</v>
      </c>
      <c r="L279" s="41">
        <f t="shared" si="24"/>
        <v>4</v>
      </c>
      <c r="M279" s="271" t="s">
        <v>1</v>
      </c>
      <c r="N279" s="37">
        <f t="shared" si="25"/>
        <v>1</v>
      </c>
      <c r="O279" s="34">
        <f t="shared" si="26"/>
        <v>4</v>
      </c>
      <c r="P279" s="32">
        <f t="shared" si="29"/>
        <v>1066.8</v>
      </c>
      <c r="Q279" s="31">
        <f t="shared" si="27"/>
        <v>1301.5</v>
      </c>
      <c r="R279" s="30" t="s">
        <v>264</v>
      </c>
      <c r="S279" s="30" t="str">
        <f t="shared" si="28"/>
        <v>ГП-135300</v>
      </c>
      <c r="T279" s="30">
        <v>1066.8</v>
      </c>
      <c r="V279" s="503"/>
    </row>
    <row r="280" spans="1:22" ht="17.100000000000001" customHeight="1" x14ac:dyDescent="0.25">
      <c r="A280" s="54" t="s">
        <v>1103</v>
      </c>
      <c r="B280" s="53" t="s">
        <v>1181</v>
      </c>
      <c r="C280" s="55">
        <v>1000</v>
      </c>
      <c r="D280" s="55">
        <v>30</v>
      </c>
      <c r="E280" s="52">
        <v>159</v>
      </c>
      <c r="F280" s="50" t="s">
        <v>652</v>
      </c>
      <c r="G280" s="392" t="s">
        <v>1926</v>
      </c>
      <c r="H280" s="296" t="s">
        <v>0</v>
      </c>
      <c r="I280" s="46" t="s">
        <v>3</v>
      </c>
      <c r="J280" s="44" t="s">
        <v>3</v>
      </c>
      <c r="K280" s="43">
        <v>4</v>
      </c>
      <c r="L280" s="41">
        <f t="shared" si="24"/>
        <v>4</v>
      </c>
      <c r="M280" s="271" t="s">
        <v>1</v>
      </c>
      <c r="N280" s="37">
        <f t="shared" si="25"/>
        <v>1</v>
      </c>
      <c r="O280" s="34">
        <f t="shared" si="26"/>
        <v>4</v>
      </c>
      <c r="P280" s="32">
        <f t="shared" si="29"/>
        <v>1197.7</v>
      </c>
      <c r="Q280" s="31">
        <f t="shared" si="27"/>
        <v>1461.19</v>
      </c>
      <c r="R280" s="30" t="s">
        <v>264</v>
      </c>
      <c r="S280" s="30" t="str">
        <f t="shared" si="28"/>
        <v>ГП-135306</v>
      </c>
      <c r="T280" s="30">
        <v>1197.7</v>
      </c>
      <c r="V280" s="503"/>
    </row>
    <row r="281" spans="1:22" ht="17.100000000000001" customHeight="1" x14ac:dyDescent="0.25">
      <c r="A281" s="54" t="s">
        <v>1103</v>
      </c>
      <c r="B281" s="53" t="s">
        <v>1181</v>
      </c>
      <c r="C281" s="55">
        <v>1000</v>
      </c>
      <c r="D281" s="55">
        <v>30</v>
      </c>
      <c r="E281" s="52">
        <v>169</v>
      </c>
      <c r="F281" s="50" t="s">
        <v>653</v>
      </c>
      <c r="G281" s="392" t="s">
        <v>1927</v>
      </c>
      <c r="H281" s="296" t="s">
        <v>0</v>
      </c>
      <c r="I281" s="46" t="s">
        <v>3</v>
      </c>
      <c r="J281" s="44"/>
      <c r="K281" s="43">
        <v>4</v>
      </c>
      <c r="L281" s="41">
        <f t="shared" si="24"/>
        <v>4</v>
      </c>
      <c r="M281" s="270" t="s">
        <v>33</v>
      </c>
      <c r="N281" s="37">
        <f t="shared" si="25"/>
        <v>10</v>
      </c>
      <c r="O281" s="34">
        <f t="shared" si="26"/>
        <v>40</v>
      </c>
      <c r="P281" s="32">
        <f t="shared" si="29"/>
        <v>1262.7</v>
      </c>
      <c r="Q281" s="31">
        <f t="shared" si="27"/>
        <v>1540.49</v>
      </c>
      <c r="R281" s="30" t="s">
        <v>264</v>
      </c>
      <c r="S281" s="30" t="str">
        <f t="shared" si="28"/>
        <v>ГП-135312</v>
      </c>
      <c r="T281" s="30">
        <v>1262.7</v>
      </c>
      <c r="V281" s="503"/>
    </row>
    <row r="282" spans="1:22" ht="17.100000000000001" customHeight="1" x14ac:dyDescent="0.25">
      <c r="A282" s="54" t="s">
        <v>1103</v>
      </c>
      <c r="B282" s="53" t="s">
        <v>1181</v>
      </c>
      <c r="C282" s="55">
        <v>1000</v>
      </c>
      <c r="D282" s="55">
        <v>30</v>
      </c>
      <c r="E282" s="52">
        <v>194</v>
      </c>
      <c r="F282" s="50" t="s">
        <v>654</v>
      </c>
      <c r="G282" s="392" t="s">
        <v>1928</v>
      </c>
      <c r="H282" s="296" t="s">
        <v>0</v>
      </c>
      <c r="I282" s="46"/>
      <c r="J282" s="44" t="s">
        <v>3</v>
      </c>
      <c r="K282" s="43">
        <v>3</v>
      </c>
      <c r="L282" s="41">
        <f t="shared" si="24"/>
        <v>3</v>
      </c>
      <c r="M282" s="270" t="s">
        <v>33</v>
      </c>
      <c r="N282" s="37">
        <f t="shared" si="25"/>
        <v>14</v>
      </c>
      <c r="O282" s="34">
        <f t="shared" si="26"/>
        <v>42</v>
      </c>
      <c r="P282" s="32">
        <f t="shared" si="29"/>
        <v>1329.4</v>
      </c>
      <c r="Q282" s="31">
        <f t="shared" si="27"/>
        <v>1621.87</v>
      </c>
      <c r="R282" s="30" t="s">
        <v>264</v>
      </c>
      <c r="S282" s="30" t="str">
        <f t="shared" si="28"/>
        <v>ГП-134951</v>
      </c>
      <c r="T282" s="30">
        <v>1329.4</v>
      </c>
      <c r="V282" s="503"/>
    </row>
    <row r="283" spans="1:22" ht="17.100000000000001" customHeight="1" x14ac:dyDescent="0.25">
      <c r="A283" s="54" t="s">
        <v>1103</v>
      </c>
      <c r="B283" s="53" t="s">
        <v>1181</v>
      </c>
      <c r="C283" s="55">
        <v>1000</v>
      </c>
      <c r="D283" s="55">
        <v>30</v>
      </c>
      <c r="E283" s="52">
        <v>205</v>
      </c>
      <c r="F283" s="50" t="s">
        <v>655</v>
      </c>
      <c r="G283" s="392" t="s">
        <v>1929</v>
      </c>
      <c r="H283" s="296" t="s">
        <v>0</v>
      </c>
      <c r="I283" s="46"/>
      <c r="J283" s="44" t="s">
        <v>3</v>
      </c>
      <c r="K283" s="43">
        <v>3</v>
      </c>
      <c r="L283" s="41">
        <f t="shared" si="24"/>
        <v>3</v>
      </c>
      <c r="M283" s="270" t="s">
        <v>33</v>
      </c>
      <c r="N283" s="37">
        <f t="shared" si="25"/>
        <v>14</v>
      </c>
      <c r="O283" s="34">
        <f t="shared" si="26"/>
        <v>42</v>
      </c>
      <c r="P283" s="32">
        <f t="shared" si="29"/>
        <v>1447.3</v>
      </c>
      <c r="Q283" s="31">
        <f t="shared" si="27"/>
        <v>1765.71</v>
      </c>
      <c r="R283" s="30" t="s">
        <v>264</v>
      </c>
      <c r="S283" s="30" t="str">
        <f t="shared" si="28"/>
        <v>ГП-134959</v>
      </c>
      <c r="T283" s="30">
        <v>1447.3</v>
      </c>
      <c r="V283" s="503"/>
    </row>
    <row r="284" spans="1:22" ht="17.100000000000001" customHeight="1" x14ac:dyDescent="0.25">
      <c r="A284" s="54" t="s">
        <v>1103</v>
      </c>
      <c r="B284" s="53" t="s">
        <v>1181</v>
      </c>
      <c r="C284" s="55">
        <v>1000</v>
      </c>
      <c r="D284" s="55">
        <v>30</v>
      </c>
      <c r="E284" s="52">
        <v>219</v>
      </c>
      <c r="F284" s="50" t="s">
        <v>656</v>
      </c>
      <c r="G284" s="392" t="s">
        <v>1930</v>
      </c>
      <c r="H284" s="296" t="s">
        <v>0</v>
      </c>
      <c r="I284" s="46" t="s">
        <v>3</v>
      </c>
      <c r="J284" s="44"/>
      <c r="K284" s="43">
        <v>3</v>
      </c>
      <c r="L284" s="41">
        <f t="shared" si="24"/>
        <v>3</v>
      </c>
      <c r="M284" s="269" t="s">
        <v>34</v>
      </c>
      <c r="N284" s="37">
        <f t="shared" si="25"/>
        <v>4</v>
      </c>
      <c r="O284" s="34">
        <f t="shared" si="26"/>
        <v>12</v>
      </c>
      <c r="P284" s="32">
        <f t="shared" si="29"/>
        <v>1584.3</v>
      </c>
      <c r="Q284" s="31">
        <f t="shared" si="27"/>
        <v>1932.85</v>
      </c>
      <c r="R284" s="30" t="s">
        <v>264</v>
      </c>
      <c r="S284" s="30" t="str">
        <f t="shared" si="28"/>
        <v>ГП-135318</v>
      </c>
      <c r="T284" s="30">
        <v>1584.3</v>
      </c>
      <c r="V284" s="503"/>
    </row>
    <row r="285" spans="1:22" ht="17.100000000000001" customHeight="1" x14ac:dyDescent="0.25">
      <c r="A285" s="54" t="s">
        <v>1103</v>
      </c>
      <c r="B285" s="53" t="s">
        <v>1181</v>
      </c>
      <c r="C285" s="55">
        <v>1000</v>
      </c>
      <c r="D285" s="55">
        <v>30</v>
      </c>
      <c r="E285" s="52">
        <v>273</v>
      </c>
      <c r="F285" s="50" t="s">
        <v>657</v>
      </c>
      <c r="G285" s="392" t="s">
        <v>1931</v>
      </c>
      <c r="H285" s="296" t="s">
        <v>0</v>
      </c>
      <c r="I285" s="46" t="s">
        <v>3</v>
      </c>
      <c r="J285" s="44"/>
      <c r="K285" s="43">
        <v>2</v>
      </c>
      <c r="L285" s="41">
        <f t="shared" si="24"/>
        <v>2</v>
      </c>
      <c r="M285" s="269" t="s">
        <v>34</v>
      </c>
      <c r="N285" s="37">
        <f t="shared" si="25"/>
        <v>5</v>
      </c>
      <c r="O285" s="34">
        <f t="shared" si="26"/>
        <v>10</v>
      </c>
      <c r="P285" s="32">
        <f t="shared" si="29"/>
        <v>2148.6999999999998</v>
      </c>
      <c r="Q285" s="31">
        <f t="shared" si="27"/>
        <v>2621.41</v>
      </c>
      <c r="R285" s="30" t="s">
        <v>264</v>
      </c>
      <c r="S285" s="30" t="str">
        <f t="shared" si="28"/>
        <v>ГП-135322</v>
      </c>
      <c r="T285" s="30">
        <v>2148.6999999999998</v>
      </c>
      <c r="V285" s="503"/>
    </row>
    <row r="286" spans="1:22" ht="17.100000000000001" customHeight="1" x14ac:dyDescent="0.25">
      <c r="A286" s="54" t="s">
        <v>1103</v>
      </c>
      <c r="B286" s="53" t="s">
        <v>1181</v>
      </c>
      <c r="C286" s="55">
        <v>1000</v>
      </c>
      <c r="D286" s="52">
        <v>40</v>
      </c>
      <c r="E286" s="52">
        <v>18</v>
      </c>
      <c r="F286" s="50" t="s">
        <v>658</v>
      </c>
      <c r="G286" s="392" t="s">
        <v>1932</v>
      </c>
      <c r="H286" s="296" t="s">
        <v>0</v>
      </c>
      <c r="I286" s="46" t="s">
        <v>3</v>
      </c>
      <c r="J286" s="44"/>
      <c r="K286" s="43">
        <v>9</v>
      </c>
      <c r="L286" s="41">
        <f t="shared" si="24"/>
        <v>9</v>
      </c>
      <c r="M286" s="270" t="s">
        <v>33</v>
      </c>
      <c r="N286" s="37">
        <f t="shared" si="25"/>
        <v>5</v>
      </c>
      <c r="O286" s="34">
        <f t="shared" si="26"/>
        <v>45</v>
      </c>
      <c r="P286" s="32">
        <f t="shared" si="29"/>
        <v>539.9</v>
      </c>
      <c r="Q286" s="31">
        <f t="shared" si="27"/>
        <v>658.68</v>
      </c>
      <c r="R286" s="30" t="s">
        <v>264</v>
      </c>
      <c r="S286" s="30" t="str">
        <f t="shared" si="28"/>
        <v>ГП-135225</v>
      </c>
      <c r="T286" s="30">
        <v>539.9</v>
      </c>
      <c r="V286" s="503"/>
    </row>
    <row r="287" spans="1:22" ht="17.100000000000001" customHeight="1" x14ac:dyDescent="0.25">
      <c r="A287" s="54" t="s">
        <v>1103</v>
      </c>
      <c r="B287" s="53" t="s">
        <v>1181</v>
      </c>
      <c r="C287" s="55">
        <v>1000</v>
      </c>
      <c r="D287" s="55">
        <v>40</v>
      </c>
      <c r="E287" s="52">
        <v>21</v>
      </c>
      <c r="F287" s="50" t="s">
        <v>659</v>
      </c>
      <c r="G287" s="392" t="s">
        <v>1933</v>
      </c>
      <c r="H287" s="296" t="s">
        <v>0</v>
      </c>
      <c r="I287" s="46" t="s">
        <v>3</v>
      </c>
      <c r="J287" s="44" t="s">
        <v>3</v>
      </c>
      <c r="K287" s="43">
        <v>9</v>
      </c>
      <c r="L287" s="41">
        <f t="shared" si="24"/>
        <v>9</v>
      </c>
      <c r="M287" s="271" t="s">
        <v>1</v>
      </c>
      <c r="N287" s="37">
        <f t="shared" si="25"/>
        <v>1</v>
      </c>
      <c r="O287" s="34">
        <f t="shared" si="26"/>
        <v>9</v>
      </c>
      <c r="P287" s="32">
        <f t="shared" si="29"/>
        <v>556.29999999999995</v>
      </c>
      <c r="Q287" s="31">
        <f t="shared" si="27"/>
        <v>678.69</v>
      </c>
      <c r="R287" s="30" t="s">
        <v>264</v>
      </c>
      <c r="S287" s="30" t="str">
        <f t="shared" si="28"/>
        <v>ГП-135228</v>
      </c>
      <c r="T287" s="30">
        <v>556.29999999999995</v>
      </c>
      <c r="V287" s="503"/>
    </row>
    <row r="288" spans="1:22" ht="17.100000000000001" customHeight="1" x14ac:dyDescent="0.25">
      <c r="A288" s="54" t="s">
        <v>1103</v>
      </c>
      <c r="B288" s="53" t="s">
        <v>1181</v>
      </c>
      <c r="C288" s="55">
        <v>1000</v>
      </c>
      <c r="D288" s="55">
        <v>40</v>
      </c>
      <c r="E288" s="52">
        <v>25</v>
      </c>
      <c r="F288" s="50" t="s">
        <v>660</v>
      </c>
      <c r="G288" s="392" t="s">
        <v>1934</v>
      </c>
      <c r="H288" s="296" t="s">
        <v>0</v>
      </c>
      <c r="I288" s="46" t="s">
        <v>3</v>
      </c>
      <c r="J288" s="44"/>
      <c r="K288" s="43">
        <v>9</v>
      </c>
      <c r="L288" s="41">
        <f t="shared" si="24"/>
        <v>9</v>
      </c>
      <c r="M288" s="269" t="s">
        <v>34</v>
      </c>
      <c r="N288" s="37">
        <f t="shared" si="25"/>
        <v>2</v>
      </c>
      <c r="O288" s="34">
        <f t="shared" si="26"/>
        <v>18</v>
      </c>
      <c r="P288" s="32">
        <f t="shared" si="29"/>
        <v>625.70000000000005</v>
      </c>
      <c r="Q288" s="31">
        <f t="shared" si="27"/>
        <v>763.35</v>
      </c>
      <c r="R288" s="30" t="s">
        <v>264</v>
      </c>
      <c r="S288" s="30" t="str">
        <f t="shared" si="28"/>
        <v>ГП-135231</v>
      </c>
      <c r="T288" s="30">
        <v>625.70000000000005</v>
      </c>
      <c r="V288" s="503"/>
    </row>
    <row r="289" spans="1:22" ht="17.100000000000001" customHeight="1" x14ac:dyDescent="0.25">
      <c r="A289" s="54" t="s">
        <v>1103</v>
      </c>
      <c r="B289" s="53" t="s">
        <v>1181</v>
      </c>
      <c r="C289" s="55">
        <v>1000</v>
      </c>
      <c r="D289" s="55">
        <v>40</v>
      </c>
      <c r="E289" s="52">
        <v>28</v>
      </c>
      <c r="F289" s="50" t="s">
        <v>661</v>
      </c>
      <c r="G289" s="392" t="s">
        <v>1935</v>
      </c>
      <c r="H289" s="296" t="s">
        <v>0</v>
      </c>
      <c r="I289" s="46" t="s">
        <v>3</v>
      </c>
      <c r="J289" s="44"/>
      <c r="K289" s="43">
        <v>9</v>
      </c>
      <c r="L289" s="41">
        <f t="shared" si="24"/>
        <v>9</v>
      </c>
      <c r="M289" s="269" t="s">
        <v>34</v>
      </c>
      <c r="N289" s="37">
        <f t="shared" si="25"/>
        <v>2</v>
      </c>
      <c r="O289" s="34">
        <f t="shared" si="26"/>
        <v>18</v>
      </c>
      <c r="P289" s="32">
        <f t="shared" si="29"/>
        <v>648.4</v>
      </c>
      <c r="Q289" s="31">
        <f t="shared" si="27"/>
        <v>791.05</v>
      </c>
      <c r="R289" s="30" t="s">
        <v>264</v>
      </c>
      <c r="S289" s="30" t="str">
        <f t="shared" si="28"/>
        <v>ГП-158150</v>
      </c>
      <c r="T289" s="30">
        <v>648.4</v>
      </c>
      <c r="V289" s="503"/>
    </row>
    <row r="290" spans="1:22" ht="17.100000000000001" customHeight="1" x14ac:dyDescent="0.25">
      <c r="A290" s="54" t="s">
        <v>1103</v>
      </c>
      <c r="B290" s="53" t="s">
        <v>1181</v>
      </c>
      <c r="C290" s="55">
        <v>1000</v>
      </c>
      <c r="D290" s="55">
        <v>40</v>
      </c>
      <c r="E290" s="52">
        <v>32</v>
      </c>
      <c r="F290" s="50" t="s">
        <v>662</v>
      </c>
      <c r="G290" s="392" t="s">
        <v>1936</v>
      </c>
      <c r="H290" s="296" t="s">
        <v>0</v>
      </c>
      <c r="I290" s="46" t="s">
        <v>3</v>
      </c>
      <c r="J290" s="44"/>
      <c r="K290" s="43">
        <v>8</v>
      </c>
      <c r="L290" s="41">
        <f t="shared" si="24"/>
        <v>8</v>
      </c>
      <c r="M290" s="271" t="s">
        <v>1</v>
      </c>
      <c r="N290" s="37">
        <f t="shared" si="25"/>
        <v>1</v>
      </c>
      <c r="O290" s="34">
        <f t="shared" si="26"/>
        <v>8</v>
      </c>
      <c r="P290" s="32">
        <f t="shared" si="29"/>
        <v>676.6</v>
      </c>
      <c r="Q290" s="31">
        <f t="shared" si="27"/>
        <v>825.45</v>
      </c>
      <c r="R290" s="30" t="s">
        <v>264</v>
      </c>
      <c r="S290" s="30" t="str">
        <f t="shared" si="28"/>
        <v>ГП-135237</v>
      </c>
      <c r="T290" s="30">
        <v>676.6</v>
      </c>
      <c r="V290" s="503"/>
    </row>
    <row r="291" spans="1:22" ht="17.100000000000001" customHeight="1" x14ac:dyDescent="0.25">
      <c r="A291" s="54" t="s">
        <v>1103</v>
      </c>
      <c r="B291" s="53" t="s">
        <v>1181</v>
      </c>
      <c r="C291" s="55">
        <v>1000</v>
      </c>
      <c r="D291" s="55">
        <v>40</v>
      </c>
      <c r="E291" s="52">
        <v>35</v>
      </c>
      <c r="F291" s="50" t="s">
        <v>663</v>
      </c>
      <c r="G291" s="392" t="s">
        <v>1937</v>
      </c>
      <c r="H291" s="296" t="s">
        <v>0</v>
      </c>
      <c r="I291" s="46" t="s">
        <v>3</v>
      </c>
      <c r="J291" s="44" t="s">
        <v>3</v>
      </c>
      <c r="K291" s="43">
        <v>8</v>
      </c>
      <c r="L291" s="41">
        <f t="shared" si="24"/>
        <v>8</v>
      </c>
      <c r="M291" s="271" t="s">
        <v>1</v>
      </c>
      <c r="N291" s="37">
        <f t="shared" si="25"/>
        <v>1</v>
      </c>
      <c r="O291" s="34">
        <f t="shared" si="26"/>
        <v>8</v>
      </c>
      <c r="P291" s="32">
        <f t="shared" si="29"/>
        <v>678.6</v>
      </c>
      <c r="Q291" s="31">
        <f t="shared" si="27"/>
        <v>827.89</v>
      </c>
      <c r="R291" s="30" t="s">
        <v>264</v>
      </c>
      <c r="S291" s="30" t="str">
        <f t="shared" si="28"/>
        <v>ГП-135241</v>
      </c>
      <c r="T291" s="30">
        <v>678.6</v>
      </c>
      <c r="V291" s="503"/>
    </row>
    <row r="292" spans="1:22" ht="17.100000000000001" customHeight="1" x14ac:dyDescent="0.25">
      <c r="A292" s="54" t="s">
        <v>1103</v>
      </c>
      <c r="B292" s="53" t="s">
        <v>1181</v>
      </c>
      <c r="C292" s="55">
        <v>1000</v>
      </c>
      <c r="D292" s="55">
        <v>40</v>
      </c>
      <c r="E292" s="52">
        <v>38</v>
      </c>
      <c r="F292" s="50" t="s">
        <v>664</v>
      </c>
      <c r="G292" s="392" t="s">
        <v>1938</v>
      </c>
      <c r="H292" s="296" t="s">
        <v>0</v>
      </c>
      <c r="I292" s="46" t="s">
        <v>3</v>
      </c>
      <c r="J292" s="44"/>
      <c r="K292" s="43">
        <v>8</v>
      </c>
      <c r="L292" s="41">
        <f t="shared" si="24"/>
        <v>8</v>
      </c>
      <c r="M292" s="269" t="s">
        <v>34</v>
      </c>
      <c r="N292" s="37">
        <f t="shared" si="25"/>
        <v>2</v>
      </c>
      <c r="O292" s="34">
        <f t="shared" si="26"/>
        <v>16</v>
      </c>
      <c r="P292" s="32">
        <f t="shared" si="29"/>
        <v>690</v>
      </c>
      <c r="Q292" s="31">
        <f t="shared" si="27"/>
        <v>841.8</v>
      </c>
      <c r="R292" s="30" t="s">
        <v>264</v>
      </c>
      <c r="S292" s="30" t="str">
        <f t="shared" si="28"/>
        <v>ГП-135245</v>
      </c>
      <c r="T292" s="30">
        <v>690</v>
      </c>
      <c r="V292" s="503"/>
    </row>
    <row r="293" spans="1:22" ht="17.100000000000001" customHeight="1" x14ac:dyDescent="0.25">
      <c r="A293" s="54" t="s">
        <v>1103</v>
      </c>
      <c r="B293" s="53" t="s">
        <v>1181</v>
      </c>
      <c r="C293" s="55">
        <v>1000</v>
      </c>
      <c r="D293" s="55">
        <v>40</v>
      </c>
      <c r="E293" s="52">
        <v>42</v>
      </c>
      <c r="F293" s="50" t="s">
        <v>665</v>
      </c>
      <c r="G293" s="392" t="s">
        <v>1939</v>
      </c>
      <c r="H293" s="296" t="s">
        <v>0</v>
      </c>
      <c r="I293" s="46" t="s">
        <v>3</v>
      </c>
      <c r="J293" s="44" t="s">
        <v>3</v>
      </c>
      <c r="K293" s="43">
        <v>7</v>
      </c>
      <c r="L293" s="41">
        <f t="shared" si="24"/>
        <v>7</v>
      </c>
      <c r="M293" s="271" t="s">
        <v>1</v>
      </c>
      <c r="N293" s="37">
        <f t="shared" si="25"/>
        <v>1</v>
      </c>
      <c r="O293" s="34">
        <f t="shared" si="26"/>
        <v>7</v>
      </c>
      <c r="P293" s="32">
        <f t="shared" si="29"/>
        <v>705.7</v>
      </c>
      <c r="Q293" s="31">
        <f t="shared" si="27"/>
        <v>860.95</v>
      </c>
      <c r="R293" s="30" t="s">
        <v>264</v>
      </c>
      <c r="S293" s="30" t="str">
        <f t="shared" si="28"/>
        <v>ГП-135249</v>
      </c>
      <c r="T293" s="30">
        <v>705.7</v>
      </c>
      <c r="V293" s="503"/>
    </row>
    <row r="294" spans="1:22" ht="17.100000000000001" customHeight="1" x14ac:dyDescent="0.25">
      <c r="A294" s="54" t="s">
        <v>1103</v>
      </c>
      <c r="B294" s="53" t="s">
        <v>1181</v>
      </c>
      <c r="C294" s="55">
        <v>1000</v>
      </c>
      <c r="D294" s="55">
        <v>40</v>
      </c>
      <c r="E294" s="52">
        <v>45</v>
      </c>
      <c r="F294" s="50" t="s">
        <v>666</v>
      </c>
      <c r="G294" s="392" t="s">
        <v>1940</v>
      </c>
      <c r="H294" s="296" t="s">
        <v>0</v>
      </c>
      <c r="I294" s="46" t="s">
        <v>3</v>
      </c>
      <c r="J294" s="44" t="s">
        <v>3</v>
      </c>
      <c r="K294" s="43">
        <v>7</v>
      </c>
      <c r="L294" s="41">
        <f t="shared" si="24"/>
        <v>7</v>
      </c>
      <c r="M294" s="269" t="s">
        <v>34</v>
      </c>
      <c r="N294" s="37">
        <f t="shared" si="25"/>
        <v>2</v>
      </c>
      <c r="O294" s="34">
        <f t="shared" si="26"/>
        <v>14</v>
      </c>
      <c r="P294" s="32">
        <f t="shared" si="29"/>
        <v>717.9</v>
      </c>
      <c r="Q294" s="31">
        <f t="shared" si="27"/>
        <v>875.84</v>
      </c>
      <c r="R294" s="30" t="s">
        <v>264</v>
      </c>
      <c r="S294" s="30" t="str">
        <f t="shared" si="28"/>
        <v>ГП-135252</v>
      </c>
      <c r="T294" s="30">
        <v>717.9</v>
      </c>
      <c r="V294" s="503"/>
    </row>
    <row r="295" spans="1:22" ht="17.100000000000001" customHeight="1" x14ac:dyDescent="0.25">
      <c r="A295" s="54" t="s">
        <v>1103</v>
      </c>
      <c r="B295" s="53" t="s">
        <v>1181</v>
      </c>
      <c r="C295" s="55">
        <v>1000</v>
      </c>
      <c r="D295" s="55">
        <v>40</v>
      </c>
      <c r="E295" s="52">
        <v>48</v>
      </c>
      <c r="F295" s="50" t="s">
        <v>667</v>
      </c>
      <c r="G295" s="392" t="s">
        <v>1941</v>
      </c>
      <c r="H295" s="296" t="s">
        <v>0</v>
      </c>
      <c r="I295" s="46" t="s">
        <v>3</v>
      </c>
      <c r="J295" s="44" t="s">
        <v>3</v>
      </c>
      <c r="K295" s="43">
        <v>7</v>
      </c>
      <c r="L295" s="41">
        <f t="shared" si="24"/>
        <v>7</v>
      </c>
      <c r="M295" s="271" t="s">
        <v>1</v>
      </c>
      <c r="N295" s="37">
        <f t="shared" si="25"/>
        <v>1</v>
      </c>
      <c r="O295" s="34">
        <f t="shared" si="26"/>
        <v>7</v>
      </c>
      <c r="P295" s="32">
        <f t="shared" si="29"/>
        <v>724.9</v>
      </c>
      <c r="Q295" s="31">
        <f t="shared" si="27"/>
        <v>884.38</v>
      </c>
      <c r="R295" s="30" t="s">
        <v>264</v>
      </c>
      <c r="S295" s="30" t="str">
        <f t="shared" si="28"/>
        <v>ГП-135254</v>
      </c>
      <c r="T295" s="30">
        <v>724.9</v>
      </c>
      <c r="V295" s="503"/>
    </row>
    <row r="296" spans="1:22" ht="17.100000000000001" customHeight="1" x14ac:dyDescent="0.25">
      <c r="A296" s="54" t="s">
        <v>1103</v>
      </c>
      <c r="B296" s="53" t="s">
        <v>1181</v>
      </c>
      <c r="C296" s="55">
        <v>1000</v>
      </c>
      <c r="D296" s="55">
        <v>40</v>
      </c>
      <c r="E296" s="52">
        <v>54</v>
      </c>
      <c r="F296" s="50" t="s">
        <v>668</v>
      </c>
      <c r="G296" s="392" t="s">
        <v>1942</v>
      </c>
      <c r="H296" s="296" t="s">
        <v>0</v>
      </c>
      <c r="I296" s="46" t="s">
        <v>3</v>
      </c>
      <c r="J296" s="44"/>
      <c r="K296" s="43">
        <v>7</v>
      </c>
      <c r="L296" s="41">
        <f t="shared" si="24"/>
        <v>7</v>
      </c>
      <c r="M296" s="270" t="s">
        <v>33</v>
      </c>
      <c r="N296" s="37">
        <f t="shared" si="25"/>
        <v>6</v>
      </c>
      <c r="O296" s="34">
        <f t="shared" si="26"/>
        <v>42</v>
      </c>
      <c r="P296" s="32">
        <f t="shared" si="29"/>
        <v>741.6</v>
      </c>
      <c r="Q296" s="31">
        <f t="shared" si="27"/>
        <v>904.75</v>
      </c>
      <c r="R296" s="30" t="s">
        <v>264</v>
      </c>
      <c r="S296" s="30" t="str">
        <f t="shared" si="28"/>
        <v>ГП-165826</v>
      </c>
      <c r="T296" s="30">
        <v>741.6</v>
      </c>
      <c r="V296" s="503"/>
    </row>
    <row r="297" spans="1:22" ht="17.100000000000001" customHeight="1" x14ac:dyDescent="0.25">
      <c r="A297" s="54" t="s">
        <v>1103</v>
      </c>
      <c r="B297" s="53" t="s">
        <v>1181</v>
      </c>
      <c r="C297" s="55">
        <v>1000</v>
      </c>
      <c r="D297" s="55">
        <v>40</v>
      </c>
      <c r="E297" s="52">
        <v>57</v>
      </c>
      <c r="F297" s="50" t="s">
        <v>669</v>
      </c>
      <c r="G297" s="392" t="s">
        <v>1943</v>
      </c>
      <c r="H297" s="296" t="s">
        <v>0</v>
      </c>
      <c r="I297" s="46" t="s">
        <v>3</v>
      </c>
      <c r="J297" s="44" t="s">
        <v>3</v>
      </c>
      <c r="K297" s="43">
        <v>7</v>
      </c>
      <c r="L297" s="41">
        <f t="shared" si="24"/>
        <v>7</v>
      </c>
      <c r="M297" s="271" t="s">
        <v>1</v>
      </c>
      <c r="N297" s="37">
        <f t="shared" si="25"/>
        <v>1</v>
      </c>
      <c r="O297" s="34">
        <f t="shared" si="26"/>
        <v>7</v>
      </c>
      <c r="P297" s="32">
        <f t="shared" si="29"/>
        <v>788.5</v>
      </c>
      <c r="Q297" s="31">
        <f t="shared" si="27"/>
        <v>961.97</v>
      </c>
      <c r="R297" s="30" t="s">
        <v>264</v>
      </c>
      <c r="S297" s="30" t="str">
        <f t="shared" si="28"/>
        <v>ГП-135259</v>
      </c>
      <c r="T297" s="30">
        <v>788.5</v>
      </c>
      <c r="V297" s="503"/>
    </row>
    <row r="298" spans="1:22" ht="17.100000000000001" customHeight="1" x14ac:dyDescent="0.25">
      <c r="A298" s="54" t="s">
        <v>1103</v>
      </c>
      <c r="B298" s="53" t="s">
        <v>1181</v>
      </c>
      <c r="C298" s="55">
        <v>1000</v>
      </c>
      <c r="D298" s="55">
        <v>40</v>
      </c>
      <c r="E298" s="52">
        <v>60</v>
      </c>
      <c r="F298" s="50" t="s">
        <v>670</v>
      </c>
      <c r="G298" s="392" t="s">
        <v>1944</v>
      </c>
      <c r="H298" s="296" t="s">
        <v>0</v>
      </c>
      <c r="I298" s="46" t="s">
        <v>3</v>
      </c>
      <c r="J298" s="44" t="s">
        <v>3</v>
      </c>
      <c r="K298" s="43">
        <v>7</v>
      </c>
      <c r="L298" s="41">
        <f t="shared" si="24"/>
        <v>7</v>
      </c>
      <c r="M298" s="269" t="s">
        <v>34</v>
      </c>
      <c r="N298" s="37">
        <f t="shared" si="25"/>
        <v>2</v>
      </c>
      <c r="O298" s="34">
        <f t="shared" si="26"/>
        <v>14</v>
      </c>
      <c r="P298" s="32">
        <f t="shared" si="29"/>
        <v>800.5</v>
      </c>
      <c r="Q298" s="31">
        <f t="shared" si="27"/>
        <v>976.61</v>
      </c>
      <c r="R298" s="30" t="s">
        <v>264</v>
      </c>
      <c r="S298" s="30" t="str">
        <f t="shared" si="28"/>
        <v>ГП-135265</v>
      </c>
      <c r="T298" s="30">
        <v>800.5</v>
      </c>
      <c r="V298" s="503"/>
    </row>
    <row r="299" spans="1:22" ht="17.100000000000001" customHeight="1" x14ac:dyDescent="0.25">
      <c r="A299" s="54" t="s">
        <v>1103</v>
      </c>
      <c r="B299" s="53" t="s">
        <v>1181</v>
      </c>
      <c r="C299" s="55">
        <v>1000</v>
      </c>
      <c r="D299" s="55">
        <v>40</v>
      </c>
      <c r="E299" s="52">
        <v>64</v>
      </c>
      <c r="F299" s="50" t="s">
        <v>671</v>
      </c>
      <c r="G299" s="392" t="s">
        <v>1945</v>
      </c>
      <c r="H299" s="296" t="s">
        <v>0</v>
      </c>
      <c r="I299" s="46" t="s">
        <v>3</v>
      </c>
      <c r="J299" s="44" t="s">
        <v>3</v>
      </c>
      <c r="K299" s="43">
        <v>7</v>
      </c>
      <c r="L299" s="41">
        <f t="shared" si="24"/>
        <v>7</v>
      </c>
      <c r="M299" s="270" t="s">
        <v>33</v>
      </c>
      <c r="N299" s="37">
        <f t="shared" si="25"/>
        <v>6</v>
      </c>
      <c r="O299" s="34">
        <f t="shared" si="26"/>
        <v>42</v>
      </c>
      <c r="P299" s="32">
        <f t="shared" si="29"/>
        <v>831.7</v>
      </c>
      <c r="Q299" s="31">
        <f t="shared" si="27"/>
        <v>1014.67</v>
      </c>
      <c r="R299" s="30" t="s">
        <v>264</v>
      </c>
      <c r="S299" s="30" t="str">
        <f t="shared" si="28"/>
        <v>ГП-135270</v>
      </c>
      <c r="T299" s="30">
        <v>831.7</v>
      </c>
      <c r="V299" s="503"/>
    </row>
    <row r="300" spans="1:22" ht="17.100000000000001" customHeight="1" x14ac:dyDescent="0.25">
      <c r="A300" s="54" t="s">
        <v>1103</v>
      </c>
      <c r="B300" s="53" t="s">
        <v>1181</v>
      </c>
      <c r="C300" s="55">
        <v>1000</v>
      </c>
      <c r="D300" s="55">
        <v>40</v>
      </c>
      <c r="E300" s="52">
        <v>70</v>
      </c>
      <c r="F300" s="50" t="s">
        <v>672</v>
      </c>
      <c r="G300" s="392" t="s">
        <v>1946</v>
      </c>
      <c r="H300" s="296" t="s">
        <v>0</v>
      </c>
      <c r="I300" s="46" t="s">
        <v>3</v>
      </c>
      <c r="J300" s="44" t="s">
        <v>3</v>
      </c>
      <c r="K300" s="43">
        <v>6</v>
      </c>
      <c r="L300" s="41">
        <f t="shared" si="24"/>
        <v>6</v>
      </c>
      <c r="M300" s="270" t="s">
        <v>33</v>
      </c>
      <c r="N300" s="37">
        <f t="shared" si="25"/>
        <v>7</v>
      </c>
      <c r="O300" s="34">
        <f t="shared" si="26"/>
        <v>42</v>
      </c>
      <c r="P300" s="32">
        <f t="shared" si="29"/>
        <v>940.9</v>
      </c>
      <c r="Q300" s="31">
        <f t="shared" si="27"/>
        <v>1147.9000000000001</v>
      </c>
      <c r="R300" s="30" t="s">
        <v>264</v>
      </c>
      <c r="S300" s="30" t="str">
        <f t="shared" si="28"/>
        <v>ГП-135271</v>
      </c>
      <c r="T300" s="30">
        <v>940.9</v>
      </c>
      <c r="V300" s="503"/>
    </row>
    <row r="301" spans="1:22" ht="17.100000000000001" customHeight="1" x14ac:dyDescent="0.25">
      <c r="A301" s="54" t="s">
        <v>1103</v>
      </c>
      <c r="B301" s="53" t="s">
        <v>1181</v>
      </c>
      <c r="C301" s="55">
        <v>1000</v>
      </c>
      <c r="D301" s="55">
        <v>40</v>
      </c>
      <c r="E301" s="52">
        <v>76</v>
      </c>
      <c r="F301" s="50" t="s">
        <v>673</v>
      </c>
      <c r="G301" s="392" t="s">
        <v>1947</v>
      </c>
      <c r="H301" s="296" t="s">
        <v>0</v>
      </c>
      <c r="I301" s="46" t="s">
        <v>3</v>
      </c>
      <c r="J301" s="44" t="s">
        <v>3</v>
      </c>
      <c r="K301" s="43">
        <v>6</v>
      </c>
      <c r="L301" s="41">
        <f t="shared" si="24"/>
        <v>6</v>
      </c>
      <c r="M301" s="271" t="s">
        <v>1</v>
      </c>
      <c r="N301" s="37">
        <f t="shared" si="25"/>
        <v>1</v>
      </c>
      <c r="O301" s="34">
        <f t="shared" si="26"/>
        <v>6</v>
      </c>
      <c r="P301" s="32">
        <f t="shared" si="29"/>
        <v>959.6</v>
      </c>
      <c r="Q301" s="31">
        <f t="shared" si="27"/>
        <v>1170.71</v>
      </c>
      <c r="R301" s="30" t="s">
        <v>264</v>
      </c>
      <c r="S301" s="30" t="str">
        <f t="shared" si="28"/>
        <v>ГП-135277</v>
      </c>
      <c r="T301" s="30">
        <v>959.6</v>
      </c>
      <c r="V301" s="503"/>
    </row>
    <row r="302" spans="1:22" ht="17.100000000000001" customHeight="1" x14ac:dyDescent="0.25">
      <c r="A302" s="54" t="s">
        <v>1103</v>
      </c>
      <c r="B302" s="53" t="s">
        <v>1181</v>
      </c>
      <c r="C302" s="55">
        <v>1000</v>
      </c>
      <c r="D302" s="55">
        <v>40</v>
      </c>
      <c r="E302" s="52">
        <v>83</v>
      </c>
      <c r="F302" s="50" t="s">
        <v>674</v>
      </c>
      <c r="G302" s="392" t="s">
        <v>1948</v>
      </c>
      <c r="H302" s="296" t="s">
        <v>0</v>
      </c>
      <c r="I302" s="46"/>
      <c r="J302" s="44" t="s">
        <v>3</v>
      </c>
      <c r="K302" s="43">
        <v>5</v>
      </c>
      <c r="L302" s="41">
        <f t="shared" si="24"/>
        <v>5</v>
      </c>
      <c r="M302" s="270" t="s">
        <v>33</v>
      </c>
      <c r="N302" s="37">
        <f t="shared" si="25"/>
        <v>8</v>
      </c>
      <c r="O302" s="34">
        <f t="shared" si="26"/>
        <v>40</v>
      </c>
      <c r="P302" s="32">
        <f t="shared" si="29"/>
        <v>974.4</v>
      </c>
      <c r="Q302" s="31">
        <f t="shared" si="27"/>
        <v>1188.77</v>
      </c>
      <c r="R302" s="30" t="s">
        <v>264</v>
      </c>
      <c r="S302" s="30" t="str">
        <f t="shared" si="28"/>
        <v>ГП-134881</v>
      </c>
      <c r="T302" s="30">
        <v>974.4</v>
      </c>
      <c r="V302" s="503"/>
    </row>
    <row r="303" spans="1:22" ht="17.100000000000001" customHeight="1" x14ac:dyDescent="0.25">
      <c r="A303" s="54" t="s">
        <v>1103</v>
      </c>
      <c r="B303" s="53" t="s">
        <v>1181</v>
      </c>
      <c r="C303" s="55">
        <v>1000</v>
      </c>
      <c r="D303" s="55">
        <v>40</v>
      </c>
      <c r="E303" s="52">
        <v>89</v>
      </c>
      <c r="F303" s="50" t="s">
        <v>675</v>
      </c>
      <c r="G303" s="392" t="s">
        <v>1949</v>
      </c>
      <c r="H303" s="296" t="s">
        <v>0</v>
      </c>
      <c r="I303" s="46" t="s">
        <v>3</v>
      </c>
      <c r="J303" s="44" t="s">
        <v>3</v>
      </c>
      <c r="K303" s="43">
        <v>5</v>
      </c>
      <c r="L303" s="41">
        <f t="shared" si="24"/>
        <v>5</v>
      </c>
      <c r="M303" s="271" t="s">
        <v>1</v>
      </c>
      <c r="N303" s="37">
        <f t="shared" si="25"/>
        <v>1</v>
      </c>
      <c r="O303" s="34">
        <f t="shared" si="26"/>
        <v>5</v>
      </c>
      <c r="P303" s="32">
        <f t="shared" si="29"/>
        <v>1046.0999999999999</v>
      </c>
      <c r="Q303" s="31">
        <f t="shared" si="27"/>
        <v>1276.24</v>
      </c>
      <c r="R303" s="30" t="s">
        <v>264</v>
      </c>
      <c r="S303" s="30" t="str">
        <f t="shared" si="28"/>
        <v>ГП-135283</v>
      </c>
      <c r="T303" s="30">
        <v>1046.0999999999999</v>
      </c>
      <c r="V303" s="503"/>
    </row>
    <row r="304" spans="1:22" ht="17.100000000000001" customHeight="1" x14ac:dyDescent="0.25">
      <c r="A304" s="54" t="s">
        <v>1103</v>
      </c>
      <c r="B304" s="53" t="s">
        <v>1181</v>
      </c>
      <c r="C304" s="55">
        <v>1000</v>
      </c>
      <c r="D304" s="55">
        <v>40</v>
      </c>
      <c r="E304" s="52">
        <v>102</v>
      </c>
      <c r="F304" s="50" t="s">
        <v>676</v>
      </c>
      <c r="G304" s="392" t="s">
        <v>1950</v>
      </c>
      <c r="H304" s="296" t="s">
        <v>0</v>
      </c>
      <c r="I304" s="46"/>
      <c r="J304" s="44" t="s">
        <v>3</v>
      </c>
      <c r="K304" s="43">
        <v>5</v>
      </c>
      <c r="L304" s="41">
        <f t="shared" si="24"/>
        <v>5</v>
      </c>
      <c r="M304" s="272" t="s">
        <v>33</v>
      </c>
      <c r="N304" s="37">
        <f t="shared" si="25"/>
        <v>8</v>
      </c>
      <c r="O304" s="34">
        <f t="shared" si="26"/>
        <v>40</v>
      </c>
      <c r="P304" s="32">
        <f t="shared" si="29"/>
        <v>1066.8</v>
      </c>
      <c r="Q304" s="31">
        <f t="shared" si="27"/>
        <v>1301.5</v>
      </c>
      <c r="R304" s="30" t="s">
        <v>264</v>
      </c>
      <c r="S304" s="30" t="str">
        <f t="shared" si="28"/>
        <v>ГП-134897</v>
      </c>
      <c r="T304" s="30">
        <v>1066.8</v>
      </c>
      <c r="V304" s="503"/>
    </row>
    <row r="305" spans="1:22" ht="17.100000000000001" customHeight="1" x14ac:dyDescent="0.25">
      <c r="A305" s="54" t="s">
        <v>1103</v>
      </c>
      <c r="B305" s="53" t="s">
        <v>1181</v>
      </c>
      <c r="C305" s="55">
        <v>1000</v>
      </c>
      <c r="D305" s="55">
        <v>40</v>
      </c>
      <c r="E305" s="52">
        <v>108</v>
      </c>
      <c r="F305" s="50" t="s">
        <v>677</v>
      </c>
      <c r="G305" s="392" t="s">
        <v>1951</v>
      </c>
      <c r="H305" s="296" t="s">
        <v>0</v>
      </c>
      <c r="I305" s="46" t="s">
        <v>3</v>
      </c>
      <c r="J305" s="44" t="s">
        <v>3</v>
      </c>
      <c r="K305" s="43">
        <v>5</v>
      </c>
      <c r="L305" s="41">
        <f t="shared" si="24"/>
        <v>5</v>
      </c>
      <c r="M305" s="271" t="s">
        <v>1</v>
      </c>
      <c r="N305" s="37">
        <f t="shared" si="25"/>
        <v>1</v>
      </c>
      <c r="O305" s="34">
        <f t="shared" si="26"/>
        <v>5</v>
      </c>
      <c r="P305" s="32">
        <f t="shared" si="29"/>
        <v>1098.9000000000001</v>
      </c>
      <c r="Q305" s="31">
        <f t="shared" si="27"/>
        <v>1340.66</v>
      </c>
      <c r="R305" s="30" t="s">
        <v>264</v>
      </c>
      <c r="S305" s="30" t="str">
        <f t="shared" si="28"/>
        <v>ГП-135289</v>
      </c>
      <c r="T305" s="30">
        <v>1098.9000000000001</v>
      </c>
      <c r="V305" s="503"/>
    </row>
    <row r="306" spans="1:22" ht="17.100000000000001" customHeight="1" x14ac:dyDescent="0.25">
      <c r="A306" s="54" t="s">
        <v>1103</v>
      </c>
      <c r="B306" s="53" t="s">
        <v>1181</v>
      </c>
      <c r="C306" s="55">
        <v>1000</v>
      </c>
      <c r="D306" s="55">
        <v>40</v>
      </c>
      <c r="E306" s="52">
        <v>114</v>
      </c>
      <c r="F306" s="50" t="s">
        <v>678</v>
      </c>
      <c r="G306" s="392" t="s">
        <v>1952</v>
      </c>
      <c r="H306" s="296" t="s">
        <v>0</v>
      </c>
      <c r="I306" s="46" t="s">
        <v>3</v>
      </c>
      <c r="J306" s="44" t="s">
        <v>3</v>
      </c>
      <c r="K306" s="43">
        <v>4</v>
      </c>
      <c r="L306" s="41">
        <f t="shared" si="24"/>
        <v>4</v>
      </c>
      <c r="M306" s="269" t="s">
        <v>34</v>
      </c>
      <c r="N306" s="37">
        <f t="shared" si="25"/>
        <v>3</v>
      </c>
      <c r="O306" s="34">
        <f t="shared" si="26"/>
        <v>12</v>
      </c>
      <c r="P306" s="32">
        <f t="shared" si="29"/>
        <v>1141.0999999999999</v>
      </c>
      <c r="Q306" s="31">
        <f t="shared" si="27"/>
        <v>1392.14</v>
      </c>
      <c r="R306" s="30" t="s">
        <v>264</v>
      </c>
      <c r="S306" s="30" t="str">
        <f t="shared" si="28"/>
        <v>ГП-135295</v>
      </c>
      <c r="T306" s="30">
        <v>1141.0999999999999</v>
      </c>
      <c r="V306" s="503"/>
    </row>
    <row r="307" spans="1:22" ht="17.100000000000001" customHeight="1" x14ac:dyDescent="0.25">
      <c r="A307" s="54" t="s">
        <v>1103</v>
      </c>
      <c r="B307" s="53" t="s">
        <v>1181</v>
      </c>
      <c r="C307" s="55">
        <v>1000</v>
      </c>
      <c r="D307" s="55">
        <v>40</v>
      </c>
      <c r="E307" s="52">
        <v>133</v>
      </c>
      <c r="F307" s="50" t="s">
        <v>679</v>
      </c>
      <c r="G307" s="392" t="s">
        <v>1953</v>
      </c>
      <c r="H307" s="296" t="s">
        <v>0</v>
      </c>
      <c r="I307" s="46" t="s">
        <v>3</v>
      </c>
      <c r="J307" s="44" t="s">
        <v>3</v>
      </c>
      <c r="K307" s="43">
        <v>4</v>
      </c>
      <c r="L307" s="41">
        <f t="shared" si="24"/>
        <v>4</v>
      </c>
      <c r="M307" s="271" t="s">
        <v>1</v>
      </c>
      <c r="N307" s="37">
        <f t="shared" si="25"/>
        <v>1</v>
      </c>
      <c r="O307" s="34">
        <f t="shared" si="26"/>
        <v>4</v>
      </c>
      <c r="P307" s="32">
        <f t="shared" si="29"/>
        <v>1232.5999999999999</v>
      </c>
      <c r="Q307" s="31">
        <f t="shared" si="27"/>
        <v>1503.77</v>
      </c>
      <c r="R307" s="30" t="s">
        <v>264</v>
      </c>
      <c r="S307" s="30" t="str">
        <f t="shared" si="28"/>
        <v>ГП-135301</v>
      </c>
      <c r="T307" s="30">
        <v>1232.5999999999999</v>
      </c>
      <c r="V307" s="503"/>
    </row>
    <row r="308" spans="1:22" ht="17.100000000000001" customHeight="1" x14ac:dyDescent="0.25">
      <c r="A308" s="54" t="s">
        <v>1103</v>
      </c>
      <c r="B308" s="53" t="s">
        <v>1181</v>
      </c>
      <c r="C308" s="55">
        <v>1000</v>
      </c>
      <c r="D308" s="55">
        <v>40</v>
      </c>
      <c r="E308" s="52">
        <v>140</v>
      </c>
      <c r="F308" s="50" t="s">
        <v>680</v>
      </c>
      <c r="G308" s="392" t="s">
        <v>1954</v>
      </c>
      <c r="H308" s="296" t="s">
        <v>0</v>
      </c>
      <c r="I308" s="46"/>
      <c r="J308" s="44" t="s">
        <v>3</v>
      </c>
      <c r="K308" s="43">
        <v>4</v>
      </c>
      <c r="L308" s="41">
        <f t="shared" si="24"/>
        <v>4</v>
      </c>
      <c r="M308" s="270" t="s">
        <v>33</v>
      </c>
      <c r="N308" s="37">
        <f t="shared" si="25"/>
        <v>10</v>
      </c>
      <c r="O308" s="34">
        <f t="shared" si="26"/>
        <v>40</v>
      </c>
      <c r="P308" s="32">
        <f t="shared" si="29"/>
        <v>1284.5</v>
      </c>
      <c r="Q308" s="31">
        <f t="shared" si="27"/>
        <v>1567.09</v>
      </c>
      <c r="R308" s="30" t="s">
        <v>264</v>
      </c>
      <c r="S308" s="30" t="str">
        <f t="shared" si="28"/>
        <v>ГП-134929</v>
      </c>
      <c r="T308" s="30">
        <v>1284.5</v>
      </c>
      <c r="V308" s="503"/>
    </row>
    <row r="309" spans="1:22" ht="17.100000000000001" customHeight="1" x14ac:dyDescent="0.25">
      <c r="A309" s="54" t="s">
        <v>1103</v>
      </c>
      <c r="B309" s="53" t="s">
        <v>1181</v>
      </c>
      <c r="C309" s="55">
        <v>1000</v>
      </c>
      <c r="D309" s="55">
        <v>40</v>
      </c>
      <c r="E309" s="52">
        <v>159</v>
      </c>
      <c r="F309" s="50" t="s">
        <v>681</v>
      </c>
      <c r="G309" s="392" t="s">
        <v>1955</v>
      </c>
      <c r="H309" s="296" t="s">
        <v>0</v>
      </c>
      <c r="I309" s="46" t="s">
        <v>3</v>
      </c>
      <c r="J309" s="44" t="s">
        <v>3</v>
      </c>
      <c r="K309" s="43">
        <v>3</v>
      </c>
      <c r="L309" s="41">
        <f t="shared" si="24"/>
        <v>3</v>
      </c>
      <c r="M309" s="271" t="s">
        <v>1</v>
      </c>
      <c r="N309" s="37">
        <f t="shared" si="25"/>
        <v>1</v>
      </c>
      <c r="O309" s="34">
        <f t="shared" si="26"/>
        <v>3</v>
      </c>
      <c r="P309" s="32">
        <f t="shared" si="29"/>
        <v>1376.6</v>
      </c>
      <c r="Q309" s="31">
        <f t="shared" si="27"/>
        <v>1679.45</v>
      </c>
      <c r="R309" s="30" t="s">
        <v>264</v>
      </c>
      <c r="S309" s="30" t="str">
        <f t="shared" si="28"/>
        <v>ГП-135307</v>
      </c>
      <c r="T309" s="30">
        <v>1376.6</v>
      </c>
      <c r="V309" s="503"/>
    </row>
    <row r="310" spans="1:22" ht="17.100000000000001" customHeight="1" x14ac:dyDescent="0.25">
      <c r="A310" s="54" t="s">
        <v>1103</v>
      </c>
      <c r="B310" s="53" t="s">
        <v>1181</v>
      </c>
      <c r="C310" s="55">
        <v>1000</v>
      </c>
      <c r="D310" s="55">
        <v>40</v>
      </c>
      <c r="E310" s="52">
        <v>169</v>
      </c>
      <c r="F310" s="50" t="s">
        <v>682</v>
      </c>
      <c r="G310" s="392" t="s">
        <v>1956</v>
      </c>
      <c r="H310" s="296" t="s">
        <v>0</v>
      </c>
      <c r="I310" s="46" t="s">
        <v>3</v>
      </c>
      <c r="J310" s="44" t="s">
        <v>3</v>
      </c>
      <c r="K310" s="43">
        <v>3</v>
      </c>
      <c r="L310" s="41">
        <f t="shared" si="24"/>
        <v>3</v>
      </c>
      <c r="M310" s="270" t="s">
        <v>33</v>
      </c>
      <c r="N310" s="37">
        <f t="shared" si="25"/>
        <v>14</v>
      </c>
      <c r="O310" s="34">
        <f t="shared" si="26"/>
        <v>42</v>
      </c>
      <c r="P310" s="32">
        <f t="shared" si="29"/>
        <v>1445</v>
      </c>
      <c r="Q310" s="31">
        <f t="shared" si="27"/>
        <v>1762.9</v>
      </c>
      <c r="R310" s="30" t="s">
        <v>264</v>
      </c>
      <c r="S310" s="30" t="str">
        <f t="shared" si="28"/>
        <v>ГП-135313</v>
      </c>
      <c r="T310" s="30">
        <v>1445</v>
      </c>
      <c r="V310" s="503"/>
    </row>
    <row r="311" spans="1:22" ht="17.100000000000001" customHeight="1" x14ac:dyDescent="0.25">
      <c r="A311" s="54" t="s">
        <v>1103</v>
      </c>
      <c r="B311" s="53" t="s">
        <v>1181</v>
      </c>
      <c r="C311" s="55">
        <v>1000</v>
      </c>
      <c r="D311" s="55">
        <v>40</v>
      </c>
      <c r="E311" s="52">
        <v>194</v>
      </c>
      <c r="F311" s="50" t="s">
        <v>683</v>
      </c>
      <c r="G311" s="392" t="s">
        <v>1957</v>
      </c>
      <c r="H311" s="296" t="s">
        <v>0</v>
      </c>
      <c r="I311" s="46"/>
      <c r="J311" s="44" t="s">
        <v>3</v>
      </c>
      <c r="K311" s="43">
        <v>3</v>
      </c>
      <c r="L311" s="41">
        <f t="shared" si="24"/>
        <v>3</v>
      </c>
      <c r="M311" s="270" t="s">
        <v>33</v>
      </c>
      <c r="N311" s="37">
        <f t="shared" si="25"/>
        <v>14</v>
      </c>
      <c r="O311" s="34">
        <f t="shared" si="26"/>
        <v>42</v>
      </c>
      <c r="P311" s="32">
        <f t="shared" si="29"/>
        <v>1575.3</v>
      </c>
      <c r="Q311" s="31">
        <f t="shared" si="27"/>
        <v>1921.87</v>
      </c>
      <c r="R311" s="30" t="s">
        <v>264</v>
      </c>
      <c r="S311" s="30" t="str">
        <f t="shared" si="28"/>
        <v>ГП-134952</v>
      </c>
      <c r="T311" s="30">
        <v>1575.3</v>
      </c>
      <c r="V311" s="503"/>
    </row>
    <row r="312" spans="1:22" ht="17.100000000000001" customHeight="1" x14ac:dyDescent="0.25">
      <c r="A312" s="54" t="s">
        <v>1103</v>
      </c>
      <c r="B312" s="53" t="s">
        <v>1181</v>
      </c>
      <c r="C312" s="55">
        <v>1000</v>
      </c>
      <c r="D312" s="55">
        <v>40</v>
      </c>
      <c r="E312" s="52">
        <v>205</v>
      </c>
      <c r="F312" s="50" t="s">
        <v>684</v>
      </c>
      <c r="G312" s="392" t="s">
        <v>1958</v>
      </c>
      <c r="H312" s="296" t="s">
        <v>0</v>
      </c>
      <c r="I312" s="46"/>
      <c r="J312" s="44" t="s">
        <v>3</v>
      </c>
      <c r="K312" s="43">
        <v>3</v>
      </c>
      <c r="L312" s="41">
        <f t="shared" si="24"/>
        <v>3</v>
      </c>
      <c r="M312" s="270" t="s">
        <v>33</v>
      </c>
      <c r="N312" s="37">
        <f t="shared" si="25"/>
        <v>14</v>
      </c>
      <c r="O312" s="34">
        <f t="shared" si="26"/>
        <v>42</v>
      </c>
      <c r="P312" s="32">
        <f t="shared" si="29"/>
        <v>1670.8</v>
      </c>
      <c r="Q312" s="31">
        <f t="shared" si="27"/>
        <v>2038.38</v>
      </c>
      <c r="R312" s="30" t="s">
        <v>264</v>
      </c>
      <c r="S312" s="30" t="str">
        <f t="shared" si="28"/>
        <v>ГП-134960</v>
      </c>
      <c r="T312" s="30">
        <v>1670.8</v>
      </c>
      <c r="V312" s="503"/>
    </row>
    <row r="313" spans="1:22" ht="17.100000000000001" customHeight="1" x14ac:dyDescent="0.25">
      <c r="A313" s="54" t="s">
        <v>1103</v>
      </c>
      <c r="B313" s="53" t="s">
        <v>1181</v>
      </c>
      <c r="C313" s="55">
        <v>1000</v>
      </c>
      <c r="D313" s="55">
        <v>40</v>
      </c>
      <c r="E313" s="52">
        <v>219</v>
      </c>
      <c r="F313" s="50" t="s">
        <v>685</v>
      </c>
      <c r="G313" s="392" t="s">
        <v>1959</v>
      </c>
      <c r="H313" s="296" t="s">
        <v>0</v>
      </c>
      <c r="I313" s="46" t="s">
        <v>3</v>
      </c>
      <c r="J313" s="44" t="s">
        <v>3</v>
      </c>
      <c r="K313" s="43">
        <v>3</v>
      </c>
      <c r="L313" s="41">
        <f t="shared" si="24"/>
        <v>3</v>
      </c>
      <c r="M313" s="269" t="s">
        <v>34</v>
      </c>
      <c r="N313" s="37">
        <f t="shared" si="25"/>
        <v>4</v>
      </c>
      <c r="O313" s="34">
        <f t="shared" si="26"/>
        <v>12</v>
      </c>
      <c r="P313" s="32">
        <f t="shared" si="29"/>
        <v>1798</v>
      </c>
      <c r="Q313" s="31">
        <f t="shared" si="27"/>
        <v>2193.56</v>
      </c>
      <c r="R313" s="30" t="s">
        <v>264</v>
      </c>
      <c r="S313" s="30" t="str">
        <f t="shared" si="28"/>
        <v>ГП-135319</v>
      </c>
      <c r="T313" s="30">
        <v>1798</v>
      </c>
      <c r="V313" s="503"/>
    </row>
    <row r="314" spans="1:22" ht="17.100000000000001" customHeight="1" x14ac:dyDescent="0.25">
      <c r="A314" s="54" t="s">
        <v>1103</v>
      </c>
      <c r="B314" s="53" t="s">
        <v>1181</v>
      </c>
      <c r="C314" s="55">
        <v>1000</v>
      </c>
      <c r="D314" s="55">
        <v>40</v>
      </c>
      <c r="E314" s="52">
        <v>245</v>
      </c>
      <c r="F314" s="50" t="s">
        <v>686</v>
      </c>
      <c r="G314" s="392" t="s">
        <v>1960</v>
      </c>
      <c r="H314" s="296" t="s">
        <v>0</v>
      </c>
      <c r="I314" s="46"/>
      <c r="J314" s="44" t="s">
        <v>3</v>
      </c>
      <c r="K314" s="43">
        <v>2</v>
      </c>
      <c r="L314" s="41">
        <f t="shared" si="24"/>
        <v>2</v>
      </c>
      <c r="M314" s="270" t="s">
        <v>33</v>
      </c>
      <c r="N314" s="37">
        <f t="shared" si="25"/>
        <v>20</v>
      </c>
      <c r="O314" s="34">
        <f t="shared" si="26"/>
        <v>40</v>
      </c>
      <c r="P314" s="32">
        <f t="shared" si="29"/>
        <v>2148.6999999999998</v>
      </c>
      <c r="Q314" s="31">
        <f t="shared" si="27"/>
        <v>2621.41</v>
      </c>
      <c r="R314" s="30" t="s">
        <v>264</v>
      </c>
      <c r="S314" s="30" t="str">
        <f t="shared" si="28"/>
        <v>ГП-134972</v>
      </c>
      <c r="T314" s="30">
        <v>2148.6999999999998</v>
      </c>
      <c r="V314" s="503"/>
    </row>
    <row r="315" spans="1:22" ht="17.100000000000001" customHeight="1" x14ac:dyDescent="0.25">
      <c r="A315" s="54" t="s">
        <v>1103</v>
      </c>
      <c r="B315" s="53" t="s">
        <v>1181</v>
      </c>
      <c r="C315" s="55">
        <v>1000</v>
      </c>
      <c r="D315" s="55">
        <v>40</v>
      </c>
      <c r="E315" s="52">
        <v>273</v>
      </c>
      <c r="F315" s="50" t="s">
        <v>687</v>
      </c>
      <c r="G315" s="392" t="s">
        <v>1961</v>
      </c>
      <c r="H315" s="296" t="s">
        <v>0</v>
      </c>
      <c r="I315" s="46" t="s">
        <v>3</v>
      </c>
      <c r="J315" s="44"/>
      <c r="K315" s="43">
        <v>2</v>
      </c>
      <c r="L315" s="41">
        <f t="shared" si="24"/>
        <v>2</v>
      </c>
      <c r="M315" s="269" t="s">
        <v>34</v>
      </c>
      <c r="N315" s="37">
        <f t="shared" si="25"/>
        <v>5</v>
      </c>
      <c r="O315" s="34">
        <f t="shared" si="26"/>
        <v>10</v>
      </c>
      <c r="P315" s="32">
        <f t="shared" si="29"/>
        <v>2517.6999999999998</v>
      </c>
      <c r="Q315" s="31">
        <f t="shared" si="27"/>
        <v>3071.59</v>
      </c>
      <c r="R315" s="30" t="s">
        <v>264</v>
      </c>
      <c r="S315" s="30" t="str">
        <f t="shared" si="28"/>
        <v>ГП-135323</v>
      </c>
      <c r="T315" s="30">
        <v>2517.6999999999998</v>
      </c>
      <c r="V315" s="503"/>
    </row>
    <row r="316" spans="1:22" ht="17.100000000000001" customHeight="1" x14ac:dyDescent="0.25">
      <c r="A316" s="54" t="s">
        <v>1103</v>
      </c>
      <c r="B316" s="53" t="s">
        <v>1181</v>
      </c>
      <c r="C316" s="55">
        <v>1000</v>
      </c>
      <c r="D316" s="52">
        <v>50</v>
      </c>
      <c r="E316" s="52">
        <v>18</v>
      </c>
      <c r="F316" s="50" t="s">
        <v>688</v>
      </c>
      <c r="G316" s="392" t="s">
        <v>1962</v>
      </c>
      <c r="H316" s="296" t="s">
        <v>0</v>
      </c>
      <c r="I316" s="46" t="s">
        <v>3</v>
      </c>
      <c r="J316" s="44"/>
      <c r="K316" s="43">
        <v>8</v>
      </c>
      <c r="L316" s="41">
        <f t="shared" si="24"/>
        <v>8</v>
      </c>
      <c r="M316" s="270" t="s">
        <v>33</v>
      </c>
      <c r="N316" s="37">
        <f t="shared" si="25"/>
        <v>5</v>
      </c>
      <c r="O316" s="34">
        <f t="shared" si="26"/>
        <v>40</v>
      </c>
      <c r="P316" s="32">
        <f t="shared" si="29"/>
        <v>637</v>
      </c>
      <c r="Q316" s="31">
        <f t="shared" si="27"/>
        <v>777.14</v>
      </c>
      <c r="R316" s="30" t="s">
        <v>264</v>
      </c>
      <c r="S316" s="30" t="str">
        <f t="shared" si="28"/>
        <v>ГП-135226</v>
      </c>
      <c r="T316" s="30">
        <v>637</v>
      </c>
      <c r="V316" s="503"/>
    </row>
    <row r="317" spans="1:22" ht="17.100000000000001" customHeight="1" x14ac:dyDescent="0.25">
      <c r="A317" s="54" t="s">
        <v>1103</v>
      </c>
      <c r="B317" s="53" t="s">
        <v>1181</v>
      </c>
      <c r="C317" s="55">
        <v>1000</v>
      </c>
      <c r="D317" s="55">
        <v>50</v>
      </c>
      <c r="E317" s="52">
        <v>21</v>
      </c>
      <c r="F317" s="50" t="s">
        <v>689</v>
      </c>
      <c r="G317" s="392" t="s">
        <v>1963</v>
      </c>
      <c r="H317" s="296" t="s">
        <v>0</v>
      </c>
      <c r="I317" s="46" t="s">
        <v>3</v>
      </c>
      <c r="J317" s="44" t="s">
        <v>3</v>
      </c>
      <c r="K317" s="43">
        <v>7</v>
      </c>
      <c r="L317" s="41">
        <f t="shared" si="24"/>
        <v>7</v>
      </c>
      <c r="M317" s="269" t="s">
        <v>34</v>
      </c>
      <c r="N317" s="37">
        <f t="shared" si="25"/>
        <v>2</v>
      </c>
      <c r="O317" s="34">
        <f t="shared" si="26"/>
        <v>14</v>
      </c>
      <c r="P317" s="32">
        <f t="shared" si="29"/>
        <v>650.1</v>
      </c>
      <c r="Q317" s="31">
        <f t="shared" si="27"/>
        <v>793.12</v>
      </c>
      <c r="R317" s="30" t="s">
        <v>264</v>
      </c>
      <c r="S317" s="30" t="str">
        <f t="shared" si="28"/>
        <v>ГП-135229</v>
      </c>
      <c r="T317" s="30">
        <v>650.1</v>
      </c>
      <c r="V317" s="503"/>
    </row>
    <row r="318" spans="1:22" ht="17.100000000000001" customHeight="1" x14ac:dyDescent="0.25">
      <c r="A318" s="54" t="s">
        <v>1103</v>
      </c>
      <c r="B318" s="53" t="s">
        <v>1181</v>
      </c>
      <c r="C318" s="55">
        <v>1000</v>
      </c>
      <c r="D318" s="55">
        <v>50</v>
      </c>
      <c r="E318" s="52">
        <v>25</v>
      </c>
      <c r="F318" s="50" t="s">
        <v>690</v>
      </c>
      <c r="G318" s="392" t="s">
        <v>1964</v>
      </c>
      <c r="H318" s="296" t="s">
        <v>0</v>
      </c>
      <c r="I318" s="46" t="s">
        <v>3</v>
      </c>
      <c r="J318" s="44"/>
      <c r="K318" s="43">
        <v>7</v>
      </c>
      <c r="L318" s="41">
        <f t="shared" si="24"/>
        <v>7</v>
      </c>
      <c r="M318" s="269" t="s">
        <v>34</v>
      </c>
      <c r="N318" s="37">
        <f t="shared" si="25"/>
        <v>2</v>
      </c>
      <c r="O318" s="34">
        <f t="shared" si="26"/>
        <v>14</v>
      </c>
      <c r="P318" s="32">
        <f t="shared" si="29"/>
        <v>726.5</v>
      </c>
      <c r="Q318" s="31">
        <f t="shared" si="27"/>
        <v>886.33</v>
      </c>
      <c r="R318" s="30" t="s">
        <v>264</v>
      </c>
      <c r="S318" s="30" t="str">
        <f t="shared" si="28"/>
        <v>ГП-135232</v>
      </c>
      <c r="T318" s="30">
        <v>726.5</v>
      </c>
      <c r="V318" s="503"/>
    </row>
    <row r="319" spans="1:22" ht="17.100000000000001" customHeight="1" x14ac:dyDescent="0.25">
      <c r="A319" s="54" t="s">
        <v>1103</v>
      </c>
      <c r="B319" s="53" t="s">
        <v>1181</v>
      </c>
      <c r="C319" s="55">
        <v>1000</v>
      </c>
      <c r="D319" s="55">
        <v>50</v>
      </c>
      <c r="E319" s="52">
        <v>28</v>
      </c>
      <c r="F319" s="50" t="s">
        <v>691</v>
      </c>
      <c r="G319" s="392" t="s">
        <v>1965</v>
      </c>
      <c r="H319" s="296" t="s">
        <v>0</v>
      </c>
      <c r="I319" s="46" t="s">
        <v>3</v>
      </c>
      <c r="J319" s="44" t="s">
        <v>3</v>
      </c>
      <c r="K319" s="43">
        <v>7</v>
      </c>
      <c r="L319" s="41">
        <f t="shared" si="24"/>
        <v>7</v>
      </c>
      <c r="M319" s="269" t="s">
        <v>34</v>
      </c>
      <c r="N319" s="37">
        <f t="shared" si="25"/>
        <v>2</v>
      </c>
      <c r="O319" s="34">
        <f t="shared" si="26"/>
        <v>14</v>
      </c>
      <c r="P319" s="32">
        <f t="shared" si="29"/>
        <v>755.6</v>
      </c>
      <c r="Q319" s="31">
        <f t="shared" si="27"/>
        <v>921.83</v>
      </c>
      <c r="R319" s="30" t="s">
        <v>264</v>
      </c>
      <c r="S319" s="30" t="str">
        <f t="shared" si="28"/>
        <v>ГП-135234</v>
      </c>
      <c r="T319" s="30">
        <v>755.6</v>
      </c>
      <c r="V319" s="503"/>
    </row>
    <row r="320" spans="1:22" ht="17.100000000000001" customHeight="1" x14ac:dyDescent="0.25">
      <c r="A320" s="54" t="s">
        <v>1103</v>
      </c>
      <c r="B320" s="53" t="s">
        <v>1181</v>
      </c>
      <c r="C320" s="55">
        <v>1000</v>
      </c>
      <c r="D320" s="55">
        <v>50</v>
      </c>
      <c r="E320" s="52">
        <v>32</v>
      </c>
      <c r="F320" s="50" t="s">
        <v>692</v>
      </c>
      <c r="G320" s="392" t="s">
        <v>1966</v>
      </c>
      <c r="H320" s="296" t="s">
        <v>0</v>
      </c>
      <c r="I320" s="46" t="s">
        <v>3</v>
      </c>
      <c r="J320" s="44"/>
      <c r="K320" s="43">
        <v>7</v>
      </c>
      <c r="L320" s="41">
        <f t="shared" si="24"/>
        <v>7</v>
      </c>
      <c r="M320" s="270" t="s">
        <v>33</v>
      </c>
      <c r="N320" s="37">
        <f t="shared" si="25"/>
        <v>6</v>
      </c>
      <c r="O320" s="34">
        <f t="shared" si="26"/>
        <v>42</v>
      </c>
      <c r="P320" s="32">
        <f t="shared" si="29"/>
        <v>792.5</v>
      </c>
      <c r="Q320" s="31">
        <f t="shared" si="27"/>
        <v>966.85</v>
      </c>
      <c r="R320" s="30" t="s">
        <v>264</v>
      </c>
      <c r="S320" s="30" t="str">
        <f t="shared" si="28"/>
        <v>ГП-135238</v>
      </c>
      <c r="T320" s="30">
        <v>792.5</v>
      </c>
      <c r="V320" s="503"/>
    </row>
    <row r="321" spans="1:22" ht="17.100000000000001" customHeight="1" x14ac:dyDescent="0.25">
      <c r="A321" s="54" t="s">
        <v>1103</v>
      </c>
      <c r="B321" s="53" t="s">
        <v>1181</v>
      </c>
      <c r="C321" s="55">
        <v>1000</v>
      </c>
      <c r="D321" s="55">
        <v>50</v>
      </c>
      <c r="E321" s="52">
        <v>35</v>
      </c>
      <c r="F321" s="50" t="s">
        <v>693</v>
      </c>
      <c r="G321" s="392" t="s">
        <v>1967</v>
      </c>
      <c r="H321" s="296" t="s">
        <v>0</v>
      </c>
      <c r="I321" s="46" t="s">
        <v>3</v>
      </c>
      <c r="J321" s="44" t="s">
        <v>3</v>
      </c>
      <c r="K321" s="43">
        <v>7</v>
      </c>
      <c r="L321" s="41">
        <f t="shared" si="24"/>
        <v>7</v>
      </c>
      <c r="M321" s="270" t="s">
        <v>33</v>
      </c>
      <c r="N321" s="37">
        <f t="shared" si="25"/>
        <v>6</v>
      </c>
      <c r="O321" s="34">
        <f t="shared" si="26"/>
        <v>42</v>
      </c>
      <c r="P321" s="32">
        <f t="shared" si="29"/>
        <v>841</v>
      </c>
      <c r="Q321" s="31">
        <f t="shared" si="27"/>
        <v>1026.02</v>
      </c>
      <c r="R321" s="30" t="s">
        <v>264</v>
      </c>
      <c r="S321" s="30" t="str">
        <f t="shared" si="28"/>
        <v>ГП-135242</v>
      </c>
      <c r="T321" s="30">
        <v>841</v>
      </c>
      <c r="V321" s="503"/>
    </row>
    <row r="322" spans="1:22" ht="17.100000000000001" customHeight="1" x14ac:dyDescent="0.25">
      <c r="A322" s="54" t="s">
        <v>1103</v>
      </c>
      <c r="B322" s="53" t="s">
        <v>1181</v>
      </c>
      <c r="C322" s="55">
        <v>1000</v>
      </c>
      <c r="D322" s="55">
        <v>50</v>
      </c>
      <c r="E322" s="52">
        <v>38</v>
      </c>
      <c r="F322" s="50" t="s">
        <v>694</v>
      </c>
      <c r="G322" s="392" t="s">
        <v>1968</v>
      </c>
      <c r="H322" s="296" t="s">
        <v>0</v>
      </c>
      <c r="I322" s="46" t="s">
        <v>3</v>
      </c>
      <c r="J322" s="44"/>
      <c r="K322" s="43">
        <v>7</v>
      </c>
      <c r="L322" s="41">
        <f t="shared" si="24"/>
        <v>7</v>
      </c>
      <c r="M322" s="270" t="s">
        <v>33</v>
      </c>
      <c r="N322" s="37">
        <f t="shared" si="25"/>
        <v>6</v>
      </c>
      <c r="O322" s="34">
        <f t="shared" si="26"/>
        <v>42</v>
      </c>
      <c r="P322" s="32">
        <f t="shared" si="29"/>
        <v>921.1</v>
      </c>
      <c r="Q322" s="31">
        <f t="shared" si="27"/>
        <v>1123.74</v>
      </c>
      <c r="R322" s="30" t="s">
        <v>264</v>
      </c>
      <c r="S322" s="30" t="str">
        <f t="shared" si="28"/>
        <v>ГП-135246</v>
      </c>
      <c r="T322" s="30">
        <v>921.1</v>
      </c>
      <c r="V322" s="503"/>
    </row>
    <row r="323" spans="1:22" ht="17.100000000000001" customHeight="1" x14ac:dyDescent="0.25">
      <c r="A323" s="54" t="s">
        <v>1103</v>
      </c>
      <c r="B323" s="53" t="s">
        <v>1181</v>
      </c>
      <c r="C323" s="55">
        <v>1000</v>
      </c>
      <c r="D323" s="55">
        <v>50</v>
      </c>
      <c r="E323" s="52">
        <v>42</v>
      </c>
      <c r="F323" s="50" t="s">
        <v>695</v>
      </c>
      <c r="G323" s="392" t="s">
        <v>1969</v>
      </c>
      <c r="H323" s="296" t="s">
        <v>0</v>
      </c>
      <c r="I323" s="46" t="s">
        <v>3</v>
      </c>
      <c r="J323" s="44" t="s">
        <v>3</v>
      </c>
      <c r="K323" s="43">
        <v>7</v>
      </c>
      <c r="L323" s="41">
        <f t="shared" si="24"/>
        <v>7</v>
      </c>
      <c r="M323" s="269" t="s">
        <v>34</v>
      </c>
      <c r="N323" s="37">
        <f t="shared" si="25"/>
        <v>2</v>
      </c>
      <c r="O323" s="34">
        <f t="shared" si="26"/>
        <v>14</v>
      </c>
      <c r="P323" s="32">
        <f t="shared" si="29"/>
        <v>945.9</v>
      </c>
      <c r="Q323" s="31">
        <f t="shared" si="27"/>
        <v>1154</v>
      </c>
      <c r="R323" s="30" t="s">
        <v>264</v>
      </c>
      <c r="S323" s="30" t="str">
        <f t="shared" si="28"/>
        <v>ГП-135250</v>
      </c>
      <c r="T323" s="30">
        <v>945.9</v>
      </c>
      <c r="V323" s="503"/>
    </row>
    <row r="324" spans="1:22" ht="17.100000000000001" customHeight="1" x14ac:dyDescent="0.25">
      <c r="A324" s="54" t="s">
        <v>1103</v>
      </c>
      <c r="B324" s="53" t="s">
        <v>1181</v>
      </c>
      <c r="C324" s="55">
        <v>1000</v>
      </c>
      <c r="D324" s="55">
        <v>50</v>
      </c>
      <c r="E324" s="52">
        <v>45</v>
      </c>
      <c r="F324" s="50" t="s">
        <v>696</v>
      </c>
      <c r="G324" s="392" t="s">
        <v>1970</v>
      </c>
      <c r="H324" s="296" t="s">
        <v>0</v>
      </c>
      <c r="I324" s="46" t="s">
        <v>3</v>
      </c>
      <c r="J324" s="44" t="s">
        <v>3</v>
      </c>
      <c r="K324" s="43">
        <v>7</v>
      </c>
      <c r="L324" s="41">
        <f t="shared" si="24"/>
        <v>7</v>
      </c>
      <c r="M324" s="270" t="s">
        <v>33</v>
      </c>
      <c r="N324" s="37">
        <f t="shared" si="25"/>
        <v>6</v>
      </c>
      <c r="O324" s="34">
        <f t="shared" si="26"/>
        <v>42</v>
      </c>
      <c r="P324" s="32">
        <f t="shared" si="29"/>
        <v>974.4</v>
      </c>
      <c r="Q324" s="31">
        <f t="shared" si="27"/>
        <v>1188.77</v>
      </c>
      <c r="R324" s="30" t="s">
        <v>264</v>
      </c>
      <c r="S324" s="30" t="str">
        <f t="shared" si="28"/>
        <v>ГП-135253</v>
      </c>
      <c r="T324" s="30">
        <v>974.4</v>
      </c>
      <c r="V324" s="503"/>
    </row>
    <row r="325" spans="1:22" ht="17.100000000000001" customHeight="1" x14ac:dyDescent="0.25">
      <c r="A325" s="54" t="s">
        <v>1103</v>
      </c>
      <c r="B325" s="53" t="s">
        <v>1181</v>
      </c>
      <c r="C325" s="55">
        <v>1000</v>
      </c>
      <c r="D325" s="55">
        <v>50</v>
      </c>
      <c r="E325" s="52">
        <v>48</v>
      </c>
      <c r="F325" s="50" t="s">
        <v>697</v>
      </c>
      <c r="G325" s="392" t="s">
        <v>1971</v>
      </c>
      <c r="H325" s="296" t="s">
        <v>0</v>
      </c>
      <c r="I325" s="46" t="s">
        <v>3</v>
      </c>
      <c r="J325" s="44" t="s">
        <v>3</v>
      </c>
      <c r="K325" s="43">
        <v>6</v>
      </c>
      <c r="L325" s="41">
        <f t="shared" si="24"/>
        <v>6</v>
      </c>
      <c r="M325" s="270" t="s">
        <v>33</v>
      </c>
      <c r="N325" s="37">
        <f t="shared" si="25"/>
        <v>7</v>
      </c>
      <c r="O325" s="34">
        <f t="shared" si="26"/>
        <v>42</v>
      </c>
      <c r="P325" s="32">
        <f t="shared" si="29"/>
        <v>982.5</v>
      </c>
      <c r="Q325" s="31">
        <f t="shared" si="27"/>
        <v>1198.6500000000001</v>
      </c>
      <c r="R325" s="30" t="s">
        <v>264</v>
      </c>
      <c r="S325" s="30" t="str">
        <f t="shared" si="28"/>
        <v>ГП-135255</v>
      </c>
      <c r="T325" s="30">
        <v>982.5</v>
      </c>
      <c r="V325" s="503"/>
    </row>
    <row r="326" spans="1:22" ht="17.100000000000001" customHeight="1" x14ac:dyDescent="0.25">
      <c r="A326" s="54" t="s">
        <v>1103</v>
      </c>
      <c r="B326" s="53" t="s">
        <v>1181</v>
      </c>
      <c r="C326" s="55">
        <v>1000</v>
      </c>
      <c r="D326" s="55">
        <v>50</v>
      </c>
      <c r="E326" s="52">
        <v>54</v>
      </c>
      <c r="F326" s="50" t="s">
        <v>698</v>
      </c>
      <c r="G326" s="392" t="s">
        <v>1972</v>
      </c>
      <c r="H326" s="296" t="s">
        <v>0</v>
      </c>
      <c r="I326" s="46" t="s">
        <v>3</v>
      </c>
      <c r="J326" s="44"/>
      <c r="K326" s="43">
        <v>6</v>
      </c>
      <c r="L326" s="41">
        <f t="shared" si="24"/>
        <v>6</v>
      </c>
      <c r="M326" s="270" t="s">
        <v>33</v>
      </c>
      <c r="N326" s="37">
        <f t="shared" si="25"/>
        <v>7</v>
      </c>
      <c r="O326" s="34">
        <f t="shared" si="26"/>
        <v>42</v>
      </c>
      <c r="P326" s="32">
        <f t="shared" si="29"/>
        <v>999.2</v>
      </c>
      <c r="Q326" s="31">
        <f t="shared" si="27"/>
        <v>1219.02</v>
      </c>
      <c r="R326" s="30" t="s">
        <v>264</v>
      </c>
      <c r="S326" s="30" t="str">
        <f t="shared" si="28"/>
        <v>ГП-135257</v>
      </c>
      <c r="T326" s="30">
        <v>999.2</v>
      </c>
      <c r="V326" s="503"/>
    </row>
    <row r="327" spans="1:22" ht="17.100000000000001" customHeight="1" x14ac:dyDescent="0.25">
      <c r="A327" s="54" t="s">
        <v>1103</v>
      </c>
      <c r="B327" s="53" t="s">
        <v>1181</v>
      </c>
      <c r="C327" s="55">
        <v>1000</v>
      </c>
      <c r="D327" s="55">
        <v>50</v>
      </c>
      <c r="E327" s="52">
        <v>57</v>
      </c>
      <c r="F327" s="50" t="s">
        <v>699</v>
      </c>
      <c r="G327" s="392" t="s">
        <v>1973</v>
      </c>
      <c r="H327" s="296" t="s">
        <v>0</v>
      </c>
      <c r="I327" s="46" t="s">
        <v>3</v>
      </c>
      <c r="J327" s="44" t="s">
        <v>3</v>
      </c>
      <c r="K327" s="43">
        <v>6</v>
      </c>
      <c r="L327" s="41">
        <f t="shared" si="24"/>
        <v>6</v>
      </c>
      <c r="M327" s="271" t="s">
        <v>1</v>
      </c>
      <c r="N327" s="37">
        <f t="shared" si="25"/>
        <v>1</v>
      </c>
      <c r="O327" s="34">
        <f t="shared" si="26"/>
        <v>6</v>
      </c>
      <c r="P327" s="32">
        <f t="shared" si="29"/>
        <v>1009.5</v>
      </c>
      <c r="Q327" s="31">
        <f t="shared" si="27"/>
        <v>1231.5899999999999</v>
      </c>
      <c r="R327" s="30" t="s">
        <v>264</v>
      </c>
      <c r="S327" s="30" t="str">
        <f t="shared" si="28"/>
        <v>ГП-135260</v>
      </c>
      <c r="T327" s="30">
        <v>1009.5</v>
      </c>
      <c r="V327" s="503"/>
    </row>
    <row r="328" spans="1:22" ht="17.100000000000001" customHeight="1" x14ac:dyDescent="0.25">
      <c r="A328" s="54" t="s">
        <v>1103</v>
      </c>
      <c r="B328" s="53" t="s">
        <v>1181</v>
      </c>
      <c r="C328" s="55">
        <v>1000</v>
      </c>
      <c r="D328" s="55">
        <v>50</v>
      </c>
      <c r="E328" s="52">
        <v>60</v>
      </c>
      <c r="F328" s="50" t="s">
        <v>700</v>
      </c>
      <c r="G328" s="392" t="s">
        <v>1974</v>
      </c>
      <c r="H328" s="296" t="s">
        <v>0</v>
      </c>
      <c r="I328" s="46" t="s">
        <v>3</v>
      </c>
      <c r="J328" s="44" t="s">
        <v>3</v>
      </c>
      <c r="K328" s="43">
        <v>6</v>
      </c>
      <c r="L328" s="41">
        <f t="shared" si="24"/>
        <v>6</v>
      </c>
      <c r="M328" s="269" t="s">
        <v>34</v>
      </c>
      <c r="N328" s="37">
        <f t="shared" si="25"/>
        <v>2</v>
      </c>
      <c r="O328" s="34">
        <f t="shared" si="26"/>
        <v>12</v>
      </c>
      <c r="P328" s="32">
        <f t="shared" si="29"/>
        <v>1054.8</v>
      </c>
      <c r="Q328" s="31">
        <f t="shared" si="27"/>
        <v>1286.8599999999999</v>
      </c>
      <c r="R328" s="30" t="s">
        <v>264</v>
      </c>
      <c r="S328" s="30" t="str">
        <f t="shared" si="28"/>
        <v>ГП-192631</v>
      </c>
      <c r="T328" s="30">
        <v>1054.8</v>
      </c>
      <c r="V328" s="503"/>
    </row>
    <row r="329" spans="1:22" ht="17.100000000000001" customHeight="1" x14ac:dyDescent="0.25">
      <c r="A329" s="54" t="s">
        <v>1103</v>
      </c>
      <c r="B329" s="53" t="s">
        <v>1181</v>
      </c>
      <c r="C329" s="55">
        <v>1000</v>
      </c>
      <c r="D329" s="55">
        <v>50</v>
      </c>
      <c r="E329" s="52">
        <v>64</v>
      </c>
      <c r="F329" s="50" t="s">
        <v>701</v>
      </c>
      <c r="G329" s="392" t="s">
        <v>1975</v>
      </c>
      <c r="H329" s="296" t="s">
        <v>0</v>
      </c>
      <c r="I329" s="46"/>
      <c r="J329" s="44" t="s">
        <v>3</v>
      </c>
      <c r="K329" s="43">
        <v>5</v>
      </c>
      <c r="L329" s="41">
        <f t="shared" si="24"/>
        <v>5</v>
      </c>
      <c r="M329" s="270" t="s">
        <v>33</v>
      </c>
      <c r="N329" s="37">
        <f t="shared" si="25"/>
        <v>8</v>
      </c>
      <c r="O329" s="34">
        <f t="shared" si="26"/>
        <v>40</v>
      </c>
      <c r="P329" s="32">
        <f t="shared" si="29"/>
        <v>1158.9000000000001</v>
      </c>
      <c r="Q329" s="31">
        <f t="shared" si="27"/>
        <v>1413.86</v>
      </c>
      <c r="R329" s="30" t="s">
        <v>264</v>
      </c>
      <c r="S329" s="30" t="str">
        <f t="shared" si="28"/>
        <v>ГП-248216</v>
      </c>
      <c r="T329" s="30">
        <v>1158.9000000000001</v>
      </c>
      <c r="V329" s="503"/>
    </row>
    <row r="330" spans="1:22" ht="17.100000000000001" customHeight="1" x14ac:dyDescent="0.25">
      <c r="A330" s="54" t="s">
        <v>1103</v>
      </c>
      <c r="B330" s="53" t="s">
        <v>1181</v>
      </c>
      <c r="C330" s="55">
        <v>1000</v>
      </c>
      <c r="D330" s="55">
        <v>50</v>
      </c>
      <c r="E330" s="52">
        <v>70</v>
      </c>
      <c r="F330" s="50" t="s">
        <v>702</v>
      </c>
      <c r="G330" s="392" t="s">
        <v>1976</v>
      </c>
      <c r="H330" s="296" t="s">
        <v>0</v>
      </c>
      <c r="I330" s="46" t="s">
        <v>3</v>
      </c>
      <c r="J330" s="44" t="s">
        <v>3</v>
      </c>
      <c r="K330" s="43">
        <v>5</v>
      </c>
      <c r="L330" s="41">
        <f t="shared" si="24"/>
        <v>5</v>
      </c>
      <c r="M330" s="270" t="s">
        <v>33</v>
      </c>
      <c r="N330" s="37">
        <f t="shared" si="25"/>
        <v>8</v>
      </c>
      <c r="O330" s="34">
        <f t="shared" si="26"/>
        <v>40</v>
      </c>
      <c r="P330" s="32">
        <f t="shared" si="29"/>
        <v>1160.3</v>
      </c>
      <c r="Q330" s="31">
        <f t="shared" si="27"/>
        <v>1415.57</v>
      </c>
      <c r="R330" s="30" t="s">
        <v>264</v>
      </c>
      <c r="S330" s="30" t="str">
        <f t="shared" si="28"/>
        <v>ГП-135272</v>
      </c>
      <c r="T330" s="30">
        <v>1160.3</v>
      </c>
      <c r="V330" s="503"/>
    </row>
    <row r="331" spans="1:22" ht="17.100000000000001" customHeight="1" x14ac:dyDescent="0.25">
      <c r="A331" s="54" t="s">
        <v>1103</v>
      </c>
      <c r="B331" s="53" t="s">
        <v>1181</v>
      </c>
      <c r="C331" s="55">
        <v>1000</v>
      </c>
      <c r="D331" s="55">
        <v>50</v>
      </c>
      <c r="E331" s="52">
        <v>76</v>
      </c>
      <c r="F331" s="50" t="s">
        <v>703</v>
      </c>
      <c r="G331" s="392" t="s">
        <v>1977</v>
      </c>
      <c r="H331" s="296" t="s">
        <v>0</v>
      </c>
      <c r="I331" s="46" t="s">
        <v>3</v>
      </c>
      <c r="J331" s="44" t="s">
        <v>3</v>
      </c>
      <c r="K331" s="43">
        <v>5</v>
      </c>
      <c r="L331" s="41">
        <f t="shared" si="24"/>
        <v>5</v>
      </c>
      <c r="M331" s="271" t="s">
        <v>1</v>
      </c>
      <c r="N331" s="37">
        <f t="shared" si="25"/>
        <v>1</v>
      </c>
      <c r="O331" s="34">
        <f t="shared" si="26"/>
        <v>5</v>
      </c>
      <c r="P331" s="32">
        <f t="shared" si="29"/>
        <v>1197.7</v>
      </c>
      <c r="Q331" s="31">
        <f t="shared" si="27"/>
        <v>1461.19</v>
      </c>
      <c r="R331" s="30" t="s">
        <v>264</v>
      </c>
      <c r="S331" s="30" t="str">
        <f t="shared" si="28"/>
        <v>ГП-135278</v>
      </c>
      <c r="T331" s="30">
        <v>1197.7</v>
      </c>
      <c r="V331" s="503"/>
    </row>
    <row r="332" spans="1:22" ht="17.100000000000001" customHeight="1" x14ac:dyDescent="0.25">
      <c r="A332" s="54" t="s">
        <v>1103</v>
      </c>
      <c r="B332" s="53" t="s">
        <v>1181</v>
      </c>
      <c r="C332" s="55">
        <v>1000</v>
      </c>
      <c r="D332" s="55">
        <v>50</v>
      </c>
      <c r="E332" s="52">
        <v>83</v>
      </c>
      <c r="F332" s="50" t="s">
        <v>704</v>
      </c>
      <c r="G332" s="392" t="s">
        <v>1978</v>
      </c>
      <c r="H332" s="296" t="s">
        <v>0</v>
      </c>
      <c r="I332" s="46"/>
      <c r="J332" s="44" t="s">
        <v>3</v>
      </c>
      <c r="K332" s="43">
        <v>5</v>
      </c>
      <c r="L332" s="41">
        <f t="shared" si="24"/>
        <v>5</v>
      </c>
      <c r="M332" s="270" t="s">
        <v>33</v>
      </c>
      <c r="N332" s="37">
        <f t="shared" si="25"/>
        <v>8</v>
      </c>
      <c r="O332" s="34">
        <f t="shared" si="26"/>
        <v>40</v>
      </c>
      <c r="P332" s="32">
        <f t="shared" si="29"/>
        <v>1228.9000000000001</v>
      </c>
      <c r="Q332" s="31">
        <f t="shared" si="27"/>
        <v>1499.26</v>
      </c>
      <c r="R332" s="30" t="s">
        <v>264</v>
      </c>
      <c r="S332" s="30" t="str">
        <f t="shared" si="28"/>
        <v>ГП-134882</v>
      </c>
      <c r="T332" s="30">
        <v>1228.9000000000001</v>
      </c>
      <c r="V332" s="503"/>
    </row>
    <row r="333" spans="1:22" ht="17.100000000000001" customHeight="1" x14ac:dyDescent="0.25">
      <c r="A333" s="54" t="s">
        <v>1103</v>
      </c>
      <c r="B333" s="53" t="s">
        <v>1181</v>
      </c>
      <c r="C333" s="55">
        <v>1000</v>
      </c>
      <c r="D333" s="55">
        <v>50</v>
      </c>
      <c r="E333" s="52">
        <v>89</v>
      </c>
      <c r="F333" s="50" t="s">
        <v>705</v>
      </c>
      <c r="G333" s="392" t="s">
        <v>1979</v>
      </c>
      <c r="H333" s="296" t="s">
        <v>0</v>
      </c>
      <c r="I333" s="46" t="s">
        <v>3</v>
      </c>
      <c r="J333" s="44" t="s">
        <v>3</v>
      </c>
      <c r="K333" s="43">
        <v>5</v>
      </c>
      <c r="L333" s="41">
        <f t="shared" si="24"/>
        <v>5</v>
      </c>
      <c r="M333" s="271" t="s">
        <v>1</v>
      </c>
      <c r="N333" s="37">
        <f t="shared" si="25"/>
        <v>1</v>
      </c>
      <c r="O333" s="34">
        <f t="shared" si="26"/>
        <v>5</v>
      </c>
      <c r="P333" s="32">
        <f t="shared" si="29"/>
        <v>1259.7</v>
      </c>
      <c r="Q333" s="31">
        <f t="shared" si="27"/>
        <v>1536.83</v>
      </c>
      <c r="R333" s="30" t="s">
        <v>264</v>
      </c>
      <c r="S333" s="30" t="str">
        <f t="shared" si="28"/>
        <v>ГП-135284</v>
      </c>
      <c r="T333" s="30">
        <v>1259.7</v>
      </c>
      <c r="V333" s="503"/>
    </row>
    <row r="334" spans="1:22" ht="17.100000000000001" customHeight="1" x14ac:dyDescent="0.25">
      <c r="A334" s="54" t="s">
        <v>1103</v>
      </c>
      <c r="B334" s="53" t="s">
        <v>1181</v>
      </c>
      <c r="C334" s="55">
        <v>1000</v>
      </c>
      <c r="D334" s="55">
        <v>50</v>
      </c>
      <c r="E334" s="52">
        <v>102</v>
      </c>
      <c r="F334" s="50" t="s">
        <v>706</v>
      </c>
      <c r="G334" s="392" t="s">
        <v>1980</v>
      </c>
      <c r="H334" s="296" t="s">
        <v>0</v>
      </c>
      <c r="I334" s="46"/>
      <c r="J334" s="44" t="s">
        <v>3</v>
      </c>
      <c r="K334" s="43">
        <v>4</v>
      </c>
      <c r="L334" s="41">
        <f t="shared" si="24"/>
        <v>4</v>
      </c>
      <c r="M334" s="270" t="s">
        <v>33</v>
      </c>
      <c r="N334" s="37">
        <f t="shared" si="25"/>
        <v>10</v>
      </c>
      <c r="O334" s="34">
        <f t="shared" si="26"/>
        <v>40</v>
      </c>
      <c r="P334" s="32">
        <f t="shared" si="29"/>
        <v>1314.7</v>
      </c>
      <c r="Q334" s="31">
        <f t="shared" si="27"/>
        <v>1603.93</v>
      </c>
      <c r="R334" s="30" t="s">
        <v>264</v>
      </c>
      <c r="S334" s="30" t="str">
        <f t="shared" si="28"/>
        <v>ГП-134898</v>
      </c>
      <c r="T334" s="30">
        <v>1314.7</v>
      </c>
      <c r="V334" s="503"/>
    </row>
    <row r="335" spans="1:22" ht="17.100000000000001" customHeight="1" x14ac:dyDescent="0.25">
      <c r="A335" s="54" t="s">
        <v>1103</v>
      </c>
      <c r="B335" s="53" t="s">
        <v>1181</v>
      </c>
      <c r="C335" s="55">
        <v>1000</v>
      </c>
      <c r="D335" s="55">
        <v>50</v>
      </c>
      <c r="E335" s="52">
        <v>108</v>
      </c>
      <c r="F335" s="50" t="s">
        <v>707</v>
      </c>
      <c r="G335" s="392" t="s">
        <v>1981</v>
      </c>
      <c r="H335" s="296" t="s">
        <v>0</v>
      </c>
      <c r="I335" s="46" t="s">
        <v>3</v>
      </c>
      <c r="J335" s="44" t="s">
        <v>3</v>
      </c>
      <c r="K335" s="43">
        <v>4</v>
      </c>
      <c r="L335" s="41">
        <f t="shared" si="24"/>
        <v>4</v>
      </c>
      <c r="M335" s="271" t="s">
        <v>1</v>
      </c>
      <c r="N335" s="37">
        <f t="shared" si="25"/>
        <v>1</v>
      </c>
      <c r="O335" s="34">
        <f t="shared" si="26"/>
        <v>4</v>
      </c>
      <c r="P335" s="32">
        <f t="shared" si="29"/>
        <v>1355.9</v>
      </c>
      <c r="Q335" s="31">
        <f t="shared" si="27"/>
        <v>1654.2</v>
      </c>
      <c r="R335" s="30" t="s">
        <v>264</v>
      </c>
      <c r="S335" s="30" t="str">
        <f t="shared" si="28"/>
        <v>ГП-135290</v>
      </c>
      <c r="T335" s="30">
        <v>1355.9</v>
      </c>
      <c r="V335" s="503"/>
    </row>
    <row r="336" spans="1:22" ht="17.100000000000001" customHeight="1" x14ac:dyDescent="0.25">
      <c r="A336" s="54" t="s">
        <v>1103</v>
      </c>
      <c r="B336" s="53" t="s">
        <v>1181</v>
      </c>
      <c r="C336" s="55">
        <v>1000</v>
      </c>
      <c r="D336" s="55">
        <v>50</v>
      </c>
      <c r="E336" s="52">
        <v>114</v>
      </c>
      <c r="F336" s="50" t="s">
        <v>708</v>
      </c>
      <c r="G336" s="392" t="s">
        <v>1982</v>
      </c>
      <c r="H336" s="296" t="s">
        <v>0</v>
      </c>
      <c r="I336" s="46" t="s">
        <v>3</v>
      </c>
      <c r="J336" s="44" t="s">
        <v>3</v>
      </c>
      <c r="K336" s="43">
        <v>4</v>
      </c>
      <c r="L336" s="41">
        <f t="shared" si="24"/>
        <v>4</v>
      </c>
      <c r="M336" s="269" t="s">
        <v>34</v>
      </c>
      <c r="N336" s="37">
        <f t="shared" si="25"/>
        <v>3</v>
      </c>
      <c r="O336" s="34">
        <f t="shared" si="26"/>
        <v>12</v>
      </c>
      <c r="P336" s="32">
        <f t="shared" si="29"/>
        <v>1406.5</v>
      </c>
      <c r="Q336" s="31">
        <f t="shared" si="27"/>
        <v>1715.93</v>
      </c>
      <c r="R336" s="30" t="s">
        <v>264</v>
      </c>
      <c r="S336" s="30" t="str">
        <f t="shared" si="28"/>
        <v>ГП-135296</v>
      </c>
      <c r="T336" s="30">
        <v>1406.5</v>
      </c>
      <c r="V336" s="503"/>
    </row>
    <row r="337" spans="1:22" ht="17.100000000000001" customHeight="1" x14ac:dyDescent="0.25">
      <c r="A337" s="54" t="s">
        <v>1103</v>
      </c>
      <c r="B337" s="53" t="s">
        <v>1181</v>
      </c>
      <c r="C337" s="55">
        <v>1000</v>
      </c>
      <c r="D337" s="55">
        <v>50</v>
      </c>
      <c r="E337" s="52">
        <v>133</v>
      </c>
      <c r="F337" s="50" t="s">
        <v>709</v>
      </c>
      <c r="G337" s="392" t="s">
        <v>1983</v>
      </c>
      <c r="H337" s="296" t="s">
        <v>0</v>
      </c>
      <c r="I337" s="46" t="s">
        <v>3</v>
      </c>
      <c r="J337" s="44" t="s">
        <v>3</v>
      </c>
      <c r="K337" s="43">
        <v>3</v>
      </c>
      <c r="L337" s="41">
        <f t="shared" ref="L337:L400" si="30">K337</f>
        <v>3</v>
      </c>
      <c r="M337" s="271" t="s">
        <v>1</v>
      </c>
      <c r="N337" s="37">
        <f t="shared" ref="N337:N400" si="31">IF(M337="A",1,IF(M337="B", ROUNDUP(10/L337,0),ROUNDUP(40/L337,0)))</f>
        <v>1</v>
      </c>
      <c r="O337" s="34">
        <f t="shared" ref="O337:O400" si="32">N337*L337</f>
        <v>3</v>
      </c>
      <c r="P337" s="32">
        <f t="shared" si="29"/>
        <v>1506.2</v>
      </c>
      <c r="Q337" s="31">
        <f t="shared" ref="Q337:Q400" si="33">ROUND(P337*1.22,2)</f>
        <v>1837.56</v>
      </c>
      <c r="R337" s="30" t="s">
        <v>264</v>
      </c>
      <c r="S337" s="30" t="str">
        <f t="shared" ref="S337:S400" si="34">TEXT(F337,0)</f>
        <v>ГП-135302</v>
      </c>
      <c r="T337" s="30">
        <v>1506.2</v>
      </c>
      <c r="V337" s="503"/>
    </row>
    <row r="338" spans="1:22" ht="17.100000000000001" customHeight="1" x14ac:dyDescent="0.25">
      <c r="A338" s="54" t="s">
        <v>1103</v>
      </c>
      <c r="B338" s="53" t="s">
        <v>1181</v>
      </c>
      <c r="C338" s="55">
        <v>1000</v>
      </c>
      <c r="D338" s="55">
        <v>50</v>
      </c>
      <c r="E338" s="52">
        <v>140</v>
      </c>
      <c r="F338" s="50" t="s">
        <v>710</v>
      </c>
      <c r="G338" s="392" t="s">
        <v>1984</v>
      </c>
      <c r="H338" s="296" t="s">
        <v>0</v>
      </c>
      <c r="I338" s="46"/>
      <c r="J338" s="44" t="s">
        <v>3</v>
      </c>
      <c r="K338" s="43">
        <v>3</v>
      </c>
      <c r="L338" s="41">
        <f t="shared" si="30"/>
        <v>3</v>
      </c>
      <c r="M338" s="270" t="s">
        <v>33</v>
      </c>
      <c r="N338" s="37">
        <f t="shared" si="31"/>
        <v>14</v>
      </c>
      <c r="O338" s="34">
        <f t="shared" si="32"/>
        <v>42</v>
      </c>
      <c r="P338" s="32">
        <f t="shared" ref="P338:P401" si="35">ROUND(T338*(1-$Q$12),2)</f>
        <v>1593.7</v>
      </c>
      <c r="Q338" s="31">
        <f t="shared" si="33"/>
        <v>1944.31</v>
      </c>
      <c r="R338" s="30" t="s">
        <v>264</v>
      </c>
      <c r="S338" s="30" t="str">
        <f t="shared" si="34"/>
        <v>ГП-134930</v>
      </c>
      <c r="T338" s="30">
        <v>1593.7</v>
      </c>
      <c r="V338" s="503"/>
    </row>
    <row r="339" spans="1:22" ht="17.100000000000001" customHeight="1" x14ac:dyDescent="0.25">
      <c r="A339" s="54" t="s">
        <v>1103</v>
      </c>
      <c r="B339" s="53" t="s">
        <v>1181</v>
      </c>
      <c r="C339" s="55">
        <v>1000</v>
      </c>
      <c r="D339" s="55">
        <v>50</v>
      </c>
      <c r="E339" s="52">
        <v>159</v>
      </c>
      <c r="F339" s="50" t="s">
        <v>711</v>
      </c>
      <c r="G339" s="392" t="s">
        <v>1985</v>
      </c>
      <c r="H339" s="296" t="s">
        <v>0</v>
      </c>
      <c r="I339" s="46" t="s">
        <v>3</v>
      </c>
      <c r="J339" s="44" t="s">
        <v>3</v>
      </c>
      <c r="K339" s="43">
        <v>3</v>
      </c>
      <c r="L339" s="41">
        <f t="shared" si="30"/>
        <v>3</v>
      </c>
      <c r="M339" s="271" t="s">
        <v>1</v>
      </c>
      <c r="N339" s="37">
        <f t="shared" si="31"/>
        <v>1</v>
      </c>
      <c r="O339" s="34">
        <f t="shared" si="32"/>
        <v>3</v>
      </c>
      <c r="P339" s="32">
        <f t="shared" si="35"/>
        <v>1673.7</v>
      </c>
      <c r="Q339" s="31">
        <f t="shared" si="33"/>
        <v>2041.91</v>
      </c>
      <c r="R339" s="30" t="s">
        <v>264</v>
      </c>
      <c r="S339" s="30" t="str">
        <f t="shared" si="34"/>
        <v>ГП-135308</v>
      </c>
      <c r="T339" s="30">
        <v>1673.7</v>
      </c>
      <c r="V339" s="503"/>
    </row>
    <row r="340" spans="1:22" ht="17.100000000000001" customHeight="1" x14ac:dyDescent="0.25">
      <c r="A340" s="54" t="s">
        <v>1103</v>
      </c>
      <c r="B340" s="53" t="s">
        <v>1181</v>
      </c>
      <c r="C340" s="55">
        <v>1000</v>
      </c>
      <c r="D340" s="55">
        <v>50</v>
      </c>
      <c r="E340" s="52">
        <v>169</v>
      </c>
      <c r="F340" s="50" t="s">
        <v>712</v>
      </c>
      <c r="G340" s="392" t="s">
        <v>1986</v>
      </c>
      <c r="H340" s="296" t="s">
        <v>0</v>
      </c>
      <c r="I340" s="46" t="s">
        <v>3</v>
      </c>
      <c r="J340" s="44" t="s">
        <v>3</v>
      </c>
      <c r="K340" s="43">
        <v>3</v>
      </c>
      <c r="L340" s="41">
        <f t="shared" si="30"/>
        <v>3</v>
      </c>
      <c r="M340" s="270" t="s">
        <v>33</v>
      </c>
      <c r="N340" s="37">
        <f t="shared" si="31"/>
        <v>14</v>
      </c>
      <c r="O340" s="34">
        <f t="shared" si="32"/>
        <v>42</v>
      </c>
      <c r="P340" s="32">
        <f t="shared" si="35"/>
        <v>1751.2</v>
      </c>
      <c r="Q340" s="31">
        <f t="shared" si="33"/>
        <v>2136.46</v>
      </c>
      <c r="R340" s="30" t="s">
        <v>264</v>
      </c>
      <c r="S340" s="30" t="str">
        <f t="shared" si="34"/>
        <v>ГП-135314</v>
      </c>
      <c r="T340" s="30">
        <v>1751.2</v>
      </c>
      <c r="V340" s="503"/>
    </row>
    <row r="341" spans="1:22" ht="17.100000000000001" customHeight="1" x14ac:dyDescent="0.25">
      <c r="A341" s="54" t="s">
        <v>1103</v>
      </c>
      <c r="B341" s="53" t="s">
        <v>1181</v>
      </c>
      <c r="C341" s="55">
        <v>1000</v>
      </c>
      <c r="D341" s="55">
        <v>50</v>
      </c>
      <c r="E341" s="52">
        <v>194</v>
      </c>
      <c r="F341" s="50" t="s">
        <v>713</v>
      </c>
      <c r="G341" s="392" t="s">
        <v>1987</v>
      </c>
      <c r="H341" s="296" t="s">
        <v>0</v>
      </c>
      <c r="I341" s="46"/>
      <c r="J341" s="44" t="s">
        <v>3</v>
      </c>
      <c r="K341" s="43">
        <v>3</v>
      </c>
      <c r="L341" s="41">
        <f t="shared" si="30"/>
        <v>3</v>
      </c>
      <c r="M341" s="270" t="s">
        <v>33</v>
      </c>
      <c r="N341" s="37">
        <f t="shared" si="31"/>
        <v>14</v>
      </c>
      <c r="O341" s="34">
        <f t="shared" si="32"/>
        <v>42</v>
      </c>
      <c r="P341" s="32">
        <f t="shared" si="35"/>
        <v>1865.3</v>
      </c>
      <c r="Q341" s="31">
        <f t="shared" si="33"/>
        <v>2275.67</v>
      </c>
      <c r="R341" s="30" t="s">
        <v>264</v>
      </c>
      <c r="S341" s="30" t="str">
        <f t="shared" si="34"/>
        <v>ГП-134953</v>
      </c>
      <c r="T341" s="30">
        <v>1865.3</v>
      </c>
      <c r="V341" s="503"/>
    </row>
    <row r="342" spans="1:22" ht="17.100000000000001" customHeight="1" x14ac:dyDescent="0.25">
      <c r="A342" s="54" t="s">
        <v>1103</v>
      </c>
      <c r="B342" s="53" t="s">
        <v>1181</v>
      </c>
      <c r="C342" s="55">
        <v>1000</v>
      </c>
      <c r="D342" s="55">
        <v>50</v>
      </c>
      <c r="E342" s="52">
        <v>205</v>
      </c>
      <c r="F342" s="50" t="s">
        <v>714</v>
      </c>
      <c r="G342" s="392" t="s">
        <v>1988</v>
      </c>
      <c r="H342" s="296" t="s">
        <v>0</v>
      </c>
      <c r="I342" s="46"/>
      <c r="J342" s="44" t="s">
        <v>3</v>
      </c>
      <c r="K342" s="43">
        <v>2</v>
      </c>
      <c r="L342" s="41">
        <f t="shared" si="30"/>
        <v>2</v>
      </c>
      <c r="M342" s="270" t="s">
        <v>33</v>
      </c>
      <c r="N342" s="37">
        <f t="shared" si="31"/>
        <v>20</v>
      </c>
      <c r="O342" s="34">
        <f t="shared" si="32"/>
        <v>40</v>
      </c>
      <c r="P342" s="32">
        <f t="shared" si="35"/>
        <v>2025.8</v>
      </c>
      <c r="Q342" s="31">
        <f t="shared" si="33"/>
        <v>2471.48</v>
      </c>
      <c r="R342" s="30" t="s">
        <v>264</v>
      </c>
      <c r="S342" s="30" t="str">
        <f t="shared" si="34"/>
        <v>ГП-134961</v>
      </c>
      <c r="T342" s="30">
        <v>2025.8</v>
      </c>
      <c r="V342" s="503"/>
    </row>
    <row r="343" spans="1:22" ht="17.100000000000001" customHeight="1" x14ac:dyDescent="0.25">
      <c r="A343" s="54" t="s">
        <v>1103</v>
      </c>
      <c r="B343" s="53" t="s">
        <v>1181</v>
      </c>
      <c r="C343" s="55">
        <v>1000</v>
      </c>
      <c r="D343" s="55">
        <v>50</v>
      </c>
      <c r="E343" s="52">
        <v>219</v>
      </c>
      <c r="F343" s="50" t="s">
        <v>715</v>
      </c>
      <c r="G343" s="392" t="s">
        <v>1989</v>
      </c>
      <c r="H343" s="296" t="s">
        <v>0</v>
      </c>
      <c r="I343" s="46" t="s">
        <v>3</v>
      </c>
      <c r="J343" s="44" t="s">
        <v>3</v>
      </c>
      <c r="K343" s="43">
        <v>2</v>
      </c>
      <c r="L343" s="41">
        <f t="shared" si="30"/>
        <v>2</v>
      </c>
      <c r="M343" s="269" t="s">
        <v>34</v>
      </c>
      <c r="N343" s="37">
        <f t="shared" si="31"/>
        <v>5</v>
      </c>
      <c r="O343" s="34">
        <f t="shared" si="32"/>
        <v>10</v>
      </c>
      <c r="P343" s="32">
        <f t="shared" si="35"/>
        <v>2186.1</v>
      </c>
      <c r="Q343" s="31">
        <f t="shared" si="33"/>
        <v>2667.04</v>
      </c>
      <c r="R343" s="30" t="s">
        <v>264</v>
      </c>
      <c r="S343" s="30" t="str">
        <f t="shared" si="34"/>
        <v>ГП-135320</v>
      </c>
      <c r="T343" s="30">
        <v>2186.1</v>
      </c>
      <c r="V343" s="503"/>
    </row>
    <row r="344" spans="1:22" ht="17.100000000000001" customHeight="1" x14ac:dyDescent="0.25">
      <c r="A344" s="54" t="s">
        <v>1103</v>
      </c>
      <c r="B344" s="53" t="s">
        <v>1181</v>
      </c>
      <c r="C344" s="55">
        <v>1000</v>
      </c>
      <c r="D344" s="55">
        <v>50</v>
      </c>
      <c r="E344" s="52">
        <v>245</v>
      </c>
      <c r="F344" s="50" t="s">
        <v>716</v>
      </c>
      <c r="G344" s="392" t="s">
        <v>1990</v>
      </c>
      <c r="H344" s="296" t="s">
        <v>0</v>
      </c>
      <c r="I344" s="46"/>
      <c r="J344" s="44" t="s">
        <v>3</v>
      </c>
      <c r="K344" s="43">
        <v>2</v>
      </c>
      <c r="L344" s="41">
        <f t="shared" si="30"/>
        <v>2</v>
      </c>
      <c r="M344" s="270" t="s">
        <v>33</v>
      </c>
      <c r="N344" s="37">
        <f t="shared" si="31"/>
        <v>20</v>
      </c>
      <c r="O344" s="34">
        <f t="shared" si="32"/>
        <v>40</v>
      </c>
      <c r="P344" s="32">
        <f t="shared" si="35"/>
        <v>2574.1</v>
      </c>
      <c r="Q344" s="31">
        <f t="shared" si="33"/>
        <v>3140.4</v>
      </c>
      <c r="R344" s="30" t="s">
        <v>264</v>
      </c>
      <c r="S344" s="30" t="str">
        <f t="shared" si="34"/>
        <v>ГП-134973</v>
      </c>
      <c r="T344" s="30">
        <v>2574.1</v>
      </c>
      <c r="V344" s="503"/>
    </row>
    <row r="345" spans="1:22" ht="17.100000000000001" customHeight="1" x14ac:dyDescent="0.25">
      <c r="A345" s="54" t="s">
        <v>1103</v>
      </c>
      <c r="B345" s="53" t="s">
        <v>1181</v>
      </c>
      <c r="C345" s="55">
        <v>1000</v>
      </c>
      <c r="D345" s="52">
        <v>60</v>
      </c>
      <c r="E345" s="52">
        <v>18</v>
      </c>
      <c r="F345" s="50" t="s">
        <v>717</v>
      </c>
      <c r="G345" s="392" t="s">
        <v>1991</v>
      </c>
      <c r="H345" s="296" t="s">
        <v>0</v>
      </c>
      <c r="I345" s="46" t="s">
        <v>3</v>
      </c>
      <c r="J345" s="44"/>
      <c r="K345" s="43">
        <v>7</v>
      </c>
      <c r="L345" s="41">
        <f t="shared" si="30"/>
        <v>7</v>
      </c>
      <c r="M345" s="270" t="s">
        <v>33</v>
      </c>
      <c r="N345" s="37">
        <f t="shared" si="31"/>
        <v>6</v>
      </c>
      <c r="O345" s="34">
        <f t="shared" si="32"/>
        <v>42</v>
      </c>
      <c r="P345" s="32">
        <f t="shared" si="35"/>
        <v>761.4</v>
      </c>
      <c r="Q345" s="31">
        <f t="shared" si="33"/>
        <v>928.91</v>
      </c>
      <c r="R345" s="30" t="s">
        <v>264</v>
      </c>
      <c r="S345" s="30" t="str">
        <f t="shared" si="34"/>
        <v>ГП-135227</v>
      </c>
      <c r="T345" s="30">
        <v>761.4</v>
      </c>
      <c r="V345" s="503"/>
    </row>
    <row r="346" spans="1:22" ht="17.100000000000001" customHeight="1" x14ac:dyDescent="0.25">
      <c r="A346" s="54" t="s">
        <v>1103</v>
      </c>
      <c r="B346" s="53" t="s">
        <v>1181</v>
      </c>
      <c r="C346" s="55">
        <v>1000</v>
      </c>
      <c r="D346" s="55">
        <v>60</v>
      </c>
      <c r="E346" s="52">
        <v>21</v>
      </c>
      <c r="F346" s="50" t="s">
        <v>718</v>
      </c>
      <c r="G346" s="392" t="s">
        <v>1992</v>
      </c>
      <c r="H346" s="296" t="s">
        <v>0</v>
      </c>
      <c r="I346" s="46" t="s">
        <v>3</v>
      </c>
      <c r="J346" s="44" t="s">
        <v>3</v>
      </c>
      <c r="K346" s="43">
        <v>7</v>
      </c>
      <c r="L346" s="41">
        <f t="shared" si="30"/>
        <v>7</v>
      </c>
      <c r="M346" s="270" t="s">
        <v>33</v>
      </c>
      <c r="N346" s="37">
        <f t="shared" si="31"/>
        <v>6</v>
      </c>
      <c r="O346" s="34">
        <f t="shared" si="32"/>
        <v>42</v>
      </c>
      <c r="P346" s="32">
        <f t="shared" si="35"/>
        <v>827.3</v>
      </c>
      <c r="Q346" s="31">
        <f t="shared" si="33"/>
        <v>1009.31</v>
      </c>
      <c r="R346" s="30" t="s">
        <v>264</v>
      </c>
      <c r="S346" s="30" t="str">
        <f t="shared" si="34"/>
        <v>ГП-135230</v>
      </c>
      <c r="T346" s="30">
        <v>827.3</v>
      </c>
      <c r="V346" s="503"/>
    </row>
    <row r="347" spans="1:22" ht="17.100000000000001" customHeight="1" x14ac:dyDescent="0.25">
      <c r="A347" s="54" t="s">
        <v>1103</v>
      </c>
      <c r="B347" s="53" t="s">
        <v>1181</v>
      </c>
      <c r="C347" s="55">
        <v>1000</v>
      </c>
      <c r="D347" s="55">
        <v>60</v>
      </c>
      <c r="E347" s="52">
        <v>25</v>
      </c>
      <c r="F347" s="50" t="s">
        <v>719</v>
      </c>
      <c r="G347" s="392" t="s">
        <v>1993</v>
      </c>
      <c r="H347" s="296" t="s">
        <v>0</v>
      </c>
      <c r="I347" s="46" t="s">
        <v>3</v>
      </c>
      <c r="J347" s="44"/>
      <c r="K347" s="43">
        <v>7</v>
      </c>
      <c r="L347" s="41">
        <f t="shared" si="30"/>
        <v>7</v>
      </c>
      <c r="M347" s="270" t="s">
        <v>33</v>
      </c>
      <c r="N347" s="37">
        <f t="shared" si="31"/>
        <v>6</v>
      </c>
      <c r="O347" s="34">
        <f t="shared" si="32"/>
        <v>42</v>
      </c>
      <c r="P347" s="32">
        <f t="shared" si="35"/>
        <v>867.5</v>
      </c>
      <c r="Q347" s="31">
        <f t="shared" si="33"/>
        <v>1058.3499999999999</v>
      </c>
      <c r="R347" s="30" t="s">
        <v>264</v>
      </c>
      <c r="S347" s="30" t="str">
        <f t="shared" si="34"/>
        <v>ГП-135233</v>
      </c>
      <c r="T347" s="30">
        <v>867.5</v>
      </c>
      <c r="V347" s="503"/>
    </row>
    <row r="348" spans="1:22" ht="17.100000000000001" customHeight="1" x14ac:dyDescent="0.25">
      <c r="A348" s="54" t="s">
        <v>1103</v>
      </c>
      <c r="B348" s="53" t="s">
        <v>1181</v>
      </c>
      <c r="C348" s="55">
        <v>1000</v>
      </c>
      <c r="D348" s="55">
        <v>60</v>
      </c>
      <c r="E348" s="52">
        <v>28</v>
      </c>
      <c r="F348" s="50" t="s">
        <v>720</v>
      </c>
      <c r="G348" s="392" t="s">
        <v>1994</v>
      </c>
      <c r="H348" s="296" t="s">
        <v>0</v>
      </c>
      <c r="I348" s="46" t="s">
        <v>3</v>
      </c>
      <c r="J348" s="44" t="s">
        <v>3</v>
      </c>
      <c r="K348" s="43">
        <v>6</v>
      </c>
      <c r="L348" s="41">
        <f t="shared" si="30"/>
        <v>6</v>
      </c>
      <c r="M348" s="270" t="s">
        <v>33</v>
      </c>
      <c r="N348" s="37">
        <f t="shared" si="31"/>
        <v>7</v>
      </c>
      <c r="O348" s="34">
        <f t="shared" si="32"/>
        <v>42</v>
      </c>
      <c r="P348" s="32">
        <f t="shared" si="35"/>
        <v>901.3</v>
      </c>
      <c r="Q348" s="31">
        <f t="shared" si="33"/>
        <v>1099.5899999999999</v>
      </c>
      <c r="R348" s="30" t="s">
        <v>264</v>
      </c>
      <c r="S348" s="30" t="str">
        <f t="shared" si="34"/>
        <v>ГП-135235</v>
      </c>
      <c r="T348" s="30">
        <v>901.3</v>
      </c>
      <c r="V348" s="503"/>
    </row>
    <row r="349" spans="1:22" ht="17.100000000000001" customHeight="1" x14ac:dyDescent="0.25">
      <c r="A349" s="54" t="s">
        <v>1103</v>
      </c>
      <c r="B349" s="53" t="s">
        <v>1181</v>
      </c>
      <c r="C349" s="55">
        <v>1000</v>
      </c>
      <c r="D349" s="55">
        <v>60</v>
      </c>
      <c r="E349" s="52">
        <v>32</v>
      </c>
      <c r="F349" s="50" t="s">
        <v>721</v>
      </c>
      <c r="G349" s="392" t="s">
        <v>1995</v>
      </c>
      <c r="H349" s="296" t="s">
        <v>0</v>
      </c>
      <c r="I349" s="46" t="s">
        <v>3</v>
      </c>
      <c r="J349" s="44"/>
      <c r="K349" s="43">
        <v>6</v>
      </c>
      <c r="L349" s="41">
        <f t="shared" si="30"/>
        <v>6</v>
      </c>
      <c r="M349" s="270" t="s">
        <v>33</v>
      </c>
      <c r="N349" s="37">
        <f t="shared" si="31"/>
        <v>7</v>
      </c>
      <c r="O349" s="34">
        <f t="shared" si="32"/>
        <v>42</v>
      </c>
      <c r="P349" s="32">
        <f t="shared" si="35"/>
        <v>942.9</v>
      </c>
      <c r="Q349" s="31">
        <f t="shared" si="33"/>
        <v>1150.3399999999999</v>
      </c>
      <c r="R349" s="30" t="s">
        <v>264</v>
      </c>
      <c r="S349" s="30" t="str">
        <f t="shared" si="34"/>
        <v>ГП-135239</v>
      </c>
      <c r="T349" s="30">
        <v>942.9</v>
      </c>
      <c r="V349" s="503"/>
    </row>
    <row r="350" spans="1:22" ht="17.100000000000001" customHeight="1" x14ac:dyDescent="0.25">
      <c r="A350" s="54" t="s">
        <v>1103</v>
      </c>
      <c r="B350" s="53" t="s">
        <v>1181</v>
      </c>
      <c r="C350" s="55">
        <v>1000</v>
      </c>
      <c r="D350" s="55">
        <v>60</v>
      </c>
      <c r="E350" s="52">
        <v>35</v>
      </c>
      <c r="F350" s="50" t="s">
        <v>722</v>
      </c>
      <c r="G350" s="392" t="s">
        <v>1996</v>
      </c>
      <c r="H350" s="296" t="s">
        <v>0</v>
      </c>
      <c r="I350" s="46" t="s">
        <v>3</v>
      </c>
      <c r="J350" s="44" t="s">
        <v>3</v>
      </c>
      <c r="K350" s="43">
        <v>6</v>
      </c>
      <c r="L350" s="41">
        <f t="shared" si="30"/>
        <v>6</v>
      </c>
      <c r="M350" s="270" t="s">
        <v>33</v>
      </c>
      <c r="N350" s="37">
        <f t="shared" si="31"/>
        <v>7</v>
      </c>
      <c r="O350" s="34">
        <f t="shared" si="32"/>
        <v>42</v>
      </c>
      <c r="P350" s="32">
        <f t="shared" si="35"/>
        <v>1023</v>
      </c>
      <c r="Q350" s="31">
        <f t="shared" si="33"/>
        <v>1248.06</v>
      </c>
      <c r="R350" s="30" t="s">
        <v>264</v>
      </c>
      <c r="S350" s="30" t="str">
        <f t="shared" si="34"/>
        <v>ГП-135243</v>
      </c>
      <c r="T350" s="30">
        <v>1023</v>
      </c>
      <c r="V350" s="503"/>
    </row>
    <row r="351" spans="1:22" ht="17.100000000000001" customHeight="1" x14ac:dyDescent="0.25">
      <c r="A351" s="54" t="s">
        <v>1103</v>
      </c>
      <c r="B351" s="53" t="s">
        <v>1181</v>
      </c>
      <c r="C351" s="55">
        <v>1000</v>
      </c>
      <c r="D351" s="55">
        <v>60</v>
      </c>
      <c r="E351" s="52">
        <v>38</v>
      </c>
      <c r="F351" s="50" t="s">
        <v>723</v>
      </c>
      <c r="G351" s="392" t="s">
        <v>1997</v>
      </c>
      <c r="H351" s="296" t="s">
        <v>0</v>
      </c>
      <c r="I351" s="46" t="s">
        <v>3</v>
      </c>
      <c r="J351" s="44"/>
      <c r="K351" s="43">
        <v>6</v>
      </c>
      <c r="L351" s="41">
        <f t="shared" si="30"/>
        <v>6</v>
      </c>
      <c r="M351" s="270" t="s">
        <v>33</v>
      </c>
      <c r="N351" s="37">
        <f t="shared" si="31"/>
        <v>7</v>
      </c>
      <c r="O351" s="34">
        <f t="shared" si="32"/>
        <v>42</v>
      </c>
      <c r="P351" s="32">
        <f t="shared" si="35"/>
        <v>1101.7</v>
      </c>
      <c r="Q351" s="31">
        <f t="shared" si="33"/>
        <v>1344.07</v>
      </c>
      <c r="R351" s="30" t="s">
        <v>264</v>
      </c>
      <c r="S351" s="30" t="str">
        <f t="shared" si="34"/>
        <v>ГП-135247</v>
      </c>
      <c r="T351" s="30">
        <v>1101.7</v>
      </c>
      <c r="V351" s="503"/>
    </row>
    <row r="352" spans="1:22" ht="17.100000000000001" customHeight="1" x14ac:dyDescent="0.25">
      <c r="A352" s="54" t="s">
        <v>1103</v>
      </c>
      <c r="B352" s="53" t="s">
        <v>1181</v>
      </c>
      <c r="C352" s="55">
        <v>1000</v>
      </c>
      <c r="D352" s="55">
        <v>60</v>
      </c>
      <c r="E352" s="52">
        <v>42</v>
      </c>
      <c r="F352" s="50" t="s">
        <v>724</v>
      </c>
      <c r="G352" s="392" t="s">
        <v>1998</v>
      </c>
      <c r="H352" s="296" t="s">
        <v>0</v>
      </c>
      <c r="I352" s="46"/>
      <c r="J352" s="44" t="s">
        <v>3</v>
      </c>
      <c r="K352" s="43">
        <v>5</v>
      </c>
      <c r="L352" s="41">
        <f t="shared" si="30"/>
        <v>5</v>
      </c>
      <c r="M352" s="270" t="s">
        <v>33</v>
      </c>
      <c r="N352" s="37">
        <f t="shared" si="31"/>
        <v>8</v>
      </c>
      <c r="O352" s="34">
        <f t="shared" si="32"/>
        <v>40</v>
      </c>
      <c r="P352" s="32">
        <f t="shared" si="35"/>
        <v>1177.5999999999999</v>
      </c>
      <c r="Q352" s="31">
        <f t="shared" si="33"/>
        <v>1436.67</v>
      </c>
      <c r="R352" s="30" t="s">
        <v>264</v>
      </c>
      <c r="S352" s="30" t="str">
        <f t="shared" si="34"/>
        <v>ГП-134837</v>
      </c>
      <c r="T352" s="30">
        <v>1177.5999999999999</v>
      </c>
      <c r="V352" s="503"/>
    </row>
    <row r="353" spans="1:22" ht="17.100000000000001" customHeight="1" x14ac:dyDescent="0.25">
      <c r="A353" s="54" t="s">
        <v>1103</v>
      </c>
      <c r="B353" s="53" t="s">
        <v>1181</v>
      </c>
      <c r="C353" s="55">
        <v>1000</v>
      </c>
      <c r="D353" s="55">
        <v>60</v>
      </c>
      <c r="E353" s="52">
        <v>45</v>
      </c>
      <c r="F353" s="50" t="s">
        <v>725</v>
      </c>
      <c r="G353" s="392" t="s">
        <v>1999</v>
      </c>
      <c r="H353" s="296" t="s">
        <v>0</v>
      </c>
      <c r="I353" s="46"/>
      <c r="J353" s="44" t="s">
        <v>3</v>
      </c>
      <c r="K353" s="43">
        <v>5</v>
      </c>
      <c r="L353" s="41">
        <f t="shared" si="30"/>
        <v>5</v>
      </c>
      <c r="M353" s="270" t="s">
        <v>33</v>
      </c>
      <c r="N353" s="37">
        <f t="shared" si="31"/>
        <v>8</v>
      </c>
      <c r="O353" s="34">
        <f t="shared" si="32"/>
        <v>40</v>
      </c>
      <c r="P353" s="32">
        <f t="shared" si="35"/>
        <v>1221.5</v>
      </c>
      <c r="Q353" s="31">
        <f t="shared" si="33"/>
        <v>1490.23</v>
      </c>
      <c r="R353" s="30" t="s">
        <v>264</v>
      </c>
      <c r="S353" s="30" t="str">
        <f t="shared" si="34"/>
        <v>ГП-247042</v>
      </c>
      <c r="T353" s="30">
        <v>1221.5</v>
      </c>
      <c r="V353" s="503"/>
    </row>
    <row r="354" spans="1:22" ht="17.100000000000001" customHeight="1" x14ac:dyDescent="0.25">
      <c r="A354" s="54" t="s">
        <v>1103</v>
      </c>
      <c r="B354" s="53" t="s">
        <v>1181</v>
      </c>
      <c r="C354" s="55">
        <v>1000</v>
      </c>
      <c r="D354" s="55">
        <v>60</v>
      </c>
      <c r="E354" s="52">
        <v>48</v>
      </c>
      <c r="F354" s="50" t="s">
        <v>726</v>
      </c>
      <c r="G354" s="392" t="s">
        <v>2000</v>
      </c>
      <c r="H354" s="296" t="s">
        <v>0</v>
      </c>
      <c r="I354" s="46"/>
      <c r="J354" s="44" t="s">
        <v>3</v>
      </c>
      <c r="K354" s="43">
        <v>5</v>
      </c>
      <c r="L354" s="41">
        <f t="shared" si="30"/>
        <v>5</v>
      </c>
      <c r="M354" s="270" t="s">
        <v>33</v>
      </c>
      <c r="N354" s="37">
        <f t="shared" si="31"/>
        <v>8</v>
      </c>
      <c r="O354" s="34">
        <f t="shared" si="32"/>
        <v>40</v>
      </c>
      <c r="P354" s="32">
        <f t="shared" si="35"/>
        <v>1265.5</v>
      </c>
      <c r="Q354" s="31">
        <f t="shared" si="33"/>
        <v>1543.91</v>
      </c>
      <c r="R354" s="30" t="s">
        <v>264</v>
      </c>
      <c r="S354" s="30" t="str">
        <f t="shared" si="34"/>
        <v>ГП-134845</v>
      </c>
      <c r="T354" s="30">
        <v>1265.5</v>
      </c>
      <c r="V354" s="503"/>
    </row>
    <row r="355" spans="1:22" ht="17.100000000000001" customHeight="1" x14ac:dyDescent="0.25">
      <c r="A355" s="54" t="s">
        <v>1103</v>
      </c>
      <c r="B355" s="53" t="s">
        <v>1181</v>
      </c>
      <c r="C355" s="55">
        <v>1000</v>
      </c>
      <c r="D355" s="55">
        <v>60</v>
      </c>
      <c r="E355" s="52">
        <v>57</v>
      </c>
      <c r="F355" s="50" t="s">
        <v>727</v>
      </c>
      <c r="G355" s="392" t="s">
        <v>2001</v>
      </c>
      <c r="H355" s="296" t="s">
        <v>0</v>
      </c>
      <c r="I355" s="46" t="s">
        <v>3</v>
      </c>
      <c r="J355" s="44" t="s">
        <v>3</v>
      </c>
      <c r="K355" s="43">
        <v>5</v>
      </c>
      <c r="L355" s="41">
        <f t="shared" si="30"/>
        <v>5</v>
      </c>
      <c r="M355" s="270" t="s">
        <v>33</v>
      </c>
      <c r="N355" s="37">
        <f t="shared" si="31"/>
        <v>8</v>
      </c>
      <c r="O355" s="34">
        <f t="shared" si="32"/>
        <v>40</v>
      </c>
      <c r="P355" s="32">
        <f t="shared" si="35"/>
        <v>1355.9</v>
      </c>
      <c r="Q355" s="31">
        <f t="shared" si="33"/>
        <v>1654.2</v>
      </c>
      <c r="R355" s="30" t="s">
        <v>264</v>
      </c>
      <c r="S355" s="30" t="str">
        <f t="shared" si="34"/>
        <v>ГП-135261</v>
      </c>
      <c r="T355" s="30">
        <v>1355.9</v>
      </c>
      <c r="V355" s="503"/>
    </row>
    <row r="356" spans="1:22" ht="17.100000000000001" customHeight="1" x14ac:dyDescent="0.25">
      <c r="A356" s="54" t="s">
        <v>1103</v>
      </c>
      <c r="B356" s="53" t="s">
        <v>1181</v>
      </c>
      <c r="C356" s="55">
        <v>1000</v>
      </c>
      <c r="D356" s="55">
        <v>60</v>
      </c>
      <c r="E356" s="52">
        <v>60</v>
      </c>
      <c r="F356" s="50" t="s">
        <v>728</v>
      </c>
      <c r="G356" s="392" t="s">
        <v>2002</v>
      </c>
      <c r="H356" s="296" t="s">
        <v>0</v>
      </c>
      <c r="I356" s="46" t="s">
        <v>3</v>
      </c>
      <c r="J356" s="44" t="s">
        <v>3</v>
      </c>
      <c r="K356" s="43">
        <v>5</v>
      </c>
      <c r="L356" s="41">
        <f t="shared" si="30"/>
        <v>5</v>
      </c>
      <c r="M356" s="270" t="s">
        <v>33</v>
      </c>
      <c r="N356" s="37">
        <f t="shared" si="31"/>
        <v>8</v>
      </c>
      <c r="O356" s="34">
        <f t="shared" si="32"/>
        <v>40</v>
      </c>
      <c r="P356" s="32">
        <f t="shared" si="35"/>
        <v>1371.9</v>
      </c>
      <c r="Q356" s="31">
        <f t="shared" si="33"/>
        <v>1673.72</v>
      </c>
      <c r="R356" s="30" t="s">
        <v>264</v>
      </c>
      <c r="S356" s="30" t="str">
        <f t="shared" si="34"/>
        <v>ГП-135266</v>
      </c>
      <c r="T356" s="30">
        <v>1371.9</v>
      </c>
      <c r="V356" s="503"/>
    </row>
    <row r="357" spans="1:22" ht="17.100000000000001" customHeight="1" x14ac:dyDescent="0.25">
      <c r="A357" s="54" t="s">
        <v>1103</v>
      </c>
      <c r="B357" s="53" t="s">
        <v>1181</v>
      </c>
      <c r="C357" s="55">
        <v>1000</v>
      </c>
      <c r="D357" s="55">
        <v>60</v>
      </c>
      <c r="E357" s="52">
        <v>70</v>
      </c>
      <c r="F357" s="50" t="s">
        <v>729</v>
      </c>
      <c r="G357" s="392" t="s">
        <v>2003</v>
      </c>
      <c r="H357" s="296" t="s">
        <v>0</v>
      </c>
      <c r="I357" s="46" t="s">
        <v>3</v>
      </c>
      <c r="J357" s="44" t="s">
        <v>3</v>
      </c>
      <c r="K357" s="43">
        <v>5</v>
      </c>
      <c r="L357" s="41">
        <f t="shared" si="30"/>
        <v>5</v>
      </c>
      <c r="M357" s="270" t="s">
        <v>33</v>
      </c>
      <c r="N357" s="37">
        <f t="shared" si="31"/>
        <v>8</v>
      </c>
      <c r="O357" s="34">
        <f t="shared" si="32"/>
        <v>40</v>
      </c>
      <c r="P357" s="32">
        <f t="shared" si="35"/>
        <v>1447.3</v>
      </c>
      <c r="Q357" s="31">
        <f t="shared" si="33"/>
        <v>1765.71</v>
      </c>
      <c r="R357" s="30" t="s">
        <v>264</v>
      </c>
      <c r="S357" s="30" t="str">
        <f t="shared" si="34"/>
        <v>ГП-135273</v>
      </c>
      <c r="T357" s="30">
        <v>1447.3</v>
      </c>
      <c r="V357" s="503"/>
    </row>
    <row r="358" spans="1:22" ht="17.100000000000001" customHeight="1" x14ac:dyDescent="0.25">
      <c r="A358" s="54" t="s">
        <v>1103</v>
      </c>
      <c r="B358" s="53" t="s">
        <v>1181</v>
      </c>
      <c r="C358" s="55">
        <v>1000</v>
      </c>
      <c r="D358" s="55">
        <v>60</v>
      </c>
      <c r="E358" s="52">
        <v>76</v>
      </c>
      <c r="F358" s="50" t="s">
        <v>730</v>
      </c>
      <c r="G358" s="392" t="s">
        <v>2004</v>
      </c>
      <c r="H358" s="296" t="s">
        <v>0</v>
      </c>
      <c r="I358" s="46" t="s">
        <v>3</v>
      </c>
      <c r="J358" s="44" t="s">
        <v>3</v>
      </c>
      <c r="K358" s="43">
        <v>4</v>
      </c>
      <c r="L358" s="41">
        <f t="shared" si="30"/>
        <v>4</v>
      </c>
      <c r="M358" s="270" t="s">
        <v>33</v>
      </c>
      <c r="N358" s="37">
        <f t="shared" si="31"/>
        <v>10</v>
      </c>
      <c r="O358" s="34">
        <f t="shared" si="32"/>
        <v>40</v>
      </c>
      <c r="P358" s="32">
        <f t="shared" si="35"/>
        <v>1480.2</v>
      </c>
      <c r="Q358" s="31">
        <f t="shared" si="33"/>
        <v>1805.84</v>
      </c>
      <c r="R358" s="30" t="s">
        <v>264</v>
      </c>
      <c r="S358" s="30" t="str">
        <f t="shared" si="34"/>
        <v>ГП-135279</v>
      </c>
      <c r="T358" s="30">
        <v>1480.2</v>
      </c>
      <c r="V358" s="503"/>
    </row>
    <row r="359" spans="1:22" ht="17.100000000000001" customHeight="1" x14ac:dyDescent="0.25">
      <c r="A359" s="54" t="s">
        <v>1103</v>
      </c>
      <c r="B359" s="53" t="s">
        <v>1181</v>
      </c>
      <c r="C359" s="55">
        <v>1000</v>
      </c>
      <c r="D359" s="55">
        <v>60</v>
      </c>
      <c r="E359" s="52">
        <v>83</v>
      </c>
      <c r="F359" s="50" t="s">
        <v>731</v>
      </c>
      <c r="G359" s="392" t="s">
        <v>2005</v>
      </c>
      <c r="H359" s="296" t="s">
        <v>0</v>
      </c>
      <c r="I359" s="46"/>
      <c r="J359" s="44" t="s">
        <v>3</v>
      </c>
      <c r="K359" s="43">
        <v>4</v>
      </c>
      <c r="L359" s="41">
        <f t="shared" si="30"/>
        <v>4</v>
      </c>
      <c r="M359" s="270" t="s">
        <v>33</v>
      </c>
      <c r="N359" s="37">
        <f t="shared" si="31"/>
        <v>10</v>
      </c>
      <c r="O359" s="34">
        <f t="shared" si="32"/>
        <v>40</v>
      </c>
      <c r="P359" s="32">
        <f t="shared" si="35"/>
        <v>1500.6</v>
      </c>
      <c r="Q359" s="31">
        <f t="shared" si="33"/>
        <v>1830.73</v>
      </c>
      <c r="R359" s="30" t="s">
        <v>264</v>
      </c>
      <c r="S359" s="30" t="str">
        <f t="shared" si="34"/>
        <v>ГП-134883</v>
      </c>
      <c r="T359" s="30">
        <v>1500.6</v>
      </c>
      <c r="V359" s="503"/>
    </row>
    <row r="360" spans="1:22" ht="17.100000000000001" customHeight="1" x14ac:dyDescent="0.25">
      <c r="A360" s="54" t="s">
        <v>1103</v>
      </c>
      <c r="B360" s="53" t="s">
        <v>1181</v>
      </c>
      <c r="C360" s="55">
        <v>1000</v>
      </c>
      <c r="D360" s="55">
        <v>60</v>
      </c>
      <c r="E360" s="52">
        <v>89</v>
      </c>
      <c r="F360" s="50" t="s">
        <v>732</v>
      </c>
      <c r="G360" s="392" t="s">
        <v>2006</v>
      </c>
      <c r="H360" s="296" t="s">
        <v>0</v>
      </c>
      <c r="I360" s="46" t="s">
        <v>3</v>
      </c>
      <c r="J360" s="44" t="s">
        <v>3</v>
      </c>
      <c r="K360" s="43">
        <v>4</v>
      </c>
      <c r="L360" s="41">
        <f t="shared" si="30"/>
        <v>4</v>
      </c>
      <c r="M360" s="269" t="s">
        <v>34</v>
      </c>
      <c r="N360" s="37">
        <f t="shared" si="31"/>
        <v>3</v>
      </c>
      <c r="O360" s="34">
        <f t="shared" si="32"/>
        <v>12</v>
      </c>
      <c r="P360" s="32">
        <f t="shared" si="35"/>
        <v>1518.7</v>
      </c>
      <c r="Q360" s="31">
        <f t="shared" si="33"/>
        <v>1852.81</v>
      </c>
      <c r="R360" s="30" t="s">
        <v>264</v>
      </c>
      <c r="S360" s="30" t="str">
        <f t="shared" si="34"/>
        <v>ГП-135285</v>
      </c>
      <c r="T360" s="30">
        <v>1518.7</v>
      </c>
      <c r="V360" s="503"/>
    </row>
    <row r="361" spans="1:22" ht="17.100000000000001" customHeight="1" x14ac:dyDescent="0.25">
      <c r="A361" s="54" t="s">
        <v>1103</v>
      </c>
      <c r="B361" s="53" t="s">
        <v>1181</v>
      </c>
      <c r="C361" s="55">
        <v>1000</v>
      </c>
      <c r="D361" s="55">
        <v>60</v>
      </c>
      <c r="E361" s="52">
        <v>102</v>
      </c>
      <c r="F361" s="50" t="s">
        <v>733</v>
      </c>
      <c r="G361" s="392" t="s">
        <v>2007</v>
      </c>
      <c r="H361" s="296" t="s">
        <v>0</v>
      </c>
      <c r="I361" s="46"/>
      <c r="J361" s="44" t="s">
        <v>3</v>
      </c>
      <c r="K361" s="43">
        <v>4</v>
      </c>
      <c r="L361" s="41">
        <f t="shared" si="30"/>
        <v>4</v>
      </c>
      <c r="M361" s="270" t="s">
        <v>33</v>
      </c>
      <c r="N361" s="37">
        <f t="shared" si="31"/>
        <v>10</v>
      </c>
      <c r="O361" s="34">
        <f t="shared" si="32"/>
        <v>40</v>
      </c>
      <c r="P361" s="32">
        <f t="shared" si="35"/>
        <v>1562.8</v>
      </c>
      <c r="Q361" s="31">
        <f t="shared" si="33"/>
        <v>1906.62</v>
      </c>
      <c r="R361" s="30" t="s">
        <v>264</v>
      </c>
      <c r="S361" s="30" t="str">
        <f t="shared" si="34"/>
        <v>ГП-134899</v>
      </c>
      <c r="T361" s="30">
        <v>1562.8</v>
      </c>
      <c r="V361" s="503"/>
    </row>
    <row r="362" spans="1:22" ht="17.100000000000001" customHeight="1" x14ac:dyDescent="0.25">
      <c r="A362" s="54" t="s">
        <v>1103</v>
      </c>
      <c r="B362" s="53" t="s">
        <v>1181</v>
      </c>
      <c r="C362" s="55">
        <v>1000</v>
      </c>
      <c r="D362" s="55">
        <v>60</v>
      </c>
      <c r="E362" s="52">
        <v>108</v>
      </c>
      <c r="F362" s="50" t="s">
        <v>734</v>
      </c>
      <c r="G362" s="392" t="s">
        <v>2008</v>
      </c>
      <c r="H362" s="296" t="s">
        <v>0</v>
      </c>
      <c r="I362" s="46" t="s">
        <v>3</v>
      </c>
      <c r="J362" s="44" t="s">
        <v>3</v>
      </c>
      <c r="K362" s="43">
        <v>4</v>
      </c>
      <c r="L362" s="41">
        <f t="shared" si="30"/>
        <v>4</v>
      </c>
      <c r="M362" s="270" t="s">
        <v>33</v>
      </c>
      <c r="N362" s="37">
        <f t="shared" si="31"/>
        <v>10</v>
      </c>
      <c r="O362" s="34">
        <f t="shared" si="32"/>
        <v>40</v>
      </c>
      <c r="P362" s="32">
        <f t="shared" si="35"/>
        <v>1612.8</v>
      </c>
      <c r="Q362" s="31">
        <f t="shared" si="33"/>
        <v>1967.62</v>
      </c>
      <c r="R362" s="30" t="s">
        <v>264</v>
      </c>
      <c r="S362" s="30" t="str">
        <f t="shared" si="34"/>
        <v>ГП-135291</v>
      </c>
      <c r="T362" s="30">
        <v>1612.8</v>
      </c>
      <c r="V362" s="503"/>
    </row>
    <row r="363" spans="1:22" ht="17.100000000000001" customHeight="1" x14ac:dyDescent="0.25">
      <c r="A363" s="54" t="s">
        <v>1103</v>
      </c>
      <c r="B363" s="53" t="s">
        <v>1181</v>
      </c>
      <c r="C363" s="55">
        <v>1000</v>
      </c>
      <c r="D363" s="55">
        <v>60</v>
      </c>
      <c r="E363" s="52">
        <v>114</v>
      </c>
      <c r="F363" s="50" t="s">
        <v>735</v>
      </c>
      <c r="G363" s="392" t="s">
        <v>2009</v>
      </c>
      <c r="H363" s="296" t="s">
        <v>0</v>
      </c>
      <c r="I363" s="46" t="s">
        <v>3</v>
      </c>
      <c r="J363" s="44" t="s">
        <v>3</v>
      </c>
      <c r="K363" s="43">
        <v>3</v>
      </c>
      <c r="L363" s="41">
        <f t="shared" si="30"/>
        <v>3</v>
      </c>
      <c r="M363" s="270" t="s">
        <v>33</v>
      </c>
      <c r="N363" s="37">
        <f t="shared" si="31"/>
        <v>14</v>
      </c>
      <c r="O363" s="34">
        <f t="shared" si="32"/>
        <v>42</v>
      </c>
      <c r="P363" s="32">
        <f t="shared" si="35"/>
        <v>1673.7</v>
      </c>
      <c r="Q363" s="31">
        <f t="shared" si="33"/>
        <v>2041.91</v>
      </c>
      <c r="R363" s="30" t="s">
        <v>264</v>
      </c>
      <c r="S363" s="30" t="str">
        <f t="shared" si="34"/>
        <v>ГП-135297</v>
      </c>
      <c r="T363" s="30">
        <v>1673.7</v>
      </c>
      <c r="V363" s="503"/>
    </row>
    <row r="364" spans="1:22" ht="17.100000000000001" customHeight="1" x14ac:dyDescent="0.25">
      <c r="A364" s="54" t="s">
        <v>1103</v>
      </c>
      <c r="B364" s="53" t="s">
        <v>1181</v>
      </c>
      <c r="C364" s="55">
        <v>1000</v>
      </c>
      <c r="D364" s="55">
        <v>60</v>
      </c>
      <c r="E364" s="52">
        <v>133</v>
      </c>
      <c r="F364" s="50" t="s">
        <v>736</v>
      </c>
      <c r="G364" s="392" t="s">
        <v>2010</v>
      </c>
      <c r="H364" s="296" t="s">
        <v>0</v>
      </c>
      <c r="I364" s="46" t="s">
        <v>3</v>
      </c>
      <c r="J364" s="44" t="s">
        <v>3</v>
      </c>
      <c r="K364" s="43">
        <v>3</v>
      </c>
      <c r="L364" s="41">
        <f t="shared" si="30"/>
        <v>3</v>
      </c>
      <c r="M364" s="270" t="s">
        <v>33</v>
      </c>
      <c r="N364" s="37">
        <f t="shared" si="31"/>
        <v>14</v>
      </c>
      <c r="O364" s="34">
        <f t="shared" si="32"/>
        <v>42</v>
      </c>
      <c r="P364" s="32">
        <f t="shared" si="35"/>
        <v>1758.5</v>
      </c>
      <c r="Q364" s="31">
        <f t="shared" si="33"/>
        <v>2145.37</v>
      </c>
      <c r="R364" s="30" t="s">
        <v>264</v>
      </c>
      <c r="S364" s="30" t="str">
        <f t="shared" si="34"/>
        <v>ГП-135303</v>
      </c>
      <c r="T364" s="30">
        <v>1758.5</v>
      </c>
      <c r="V364" s="503"/>
    </row>
    <row r="365" spans="1:22" ht="17.100000000000001" customHeight="1" x14ac:dyDescent="0.25">
      <c r="A365" s="54" t="s">
        <v>1103</v>
      </c>
      <c r="B365" s="53" t="s">
        <v>1181</v>
      </c>
      <c r="C365" s="55">
        <v>1000</v>
      </c>
      <c r="D365" s="55">
        <v>60</v>
      </c>
      <c r="E365" s="52">
        <v>140</v>
      </c>
      <c r="F365" s="50" t="s">
        <v>737</v>
      </c>
      <c r="G365" s="392" t="s">
        <v>2011</v>
      </c>
      <c r="H365" s="296" t="s">
        <v>0</v>
      </c>
      <c r="I365" s="46"/>
      <c r="J365" s="44" t="s">
        <v>3</v>
      </c>
      <c r="K365" s="43">
        <v>3</v>
      </c>
      <c r="L365" s="41">
        <f t="shared" si="30"/>
        <v>3</v>
      </c>
      <c r="M365" s="270" t="s">
        <v>33</v>
      </c>
      <c r="N365" s="37">
        <f t="shared" si="31"/>
        <v>14</v>
      </c>
      <c r="O365" s="34">
        <f t="shared" si="32"/>
        <v>42</v>
      </c>
      <c r="P365" s="32">
        <f t="shared" si="35"/>
        <v>1857.9</v>
      </c>
      <c r="Q365" s="31">
        <f t="shared" si="33"/>
        <v>2266.64</v>
      </c>
      <c r="R365" s="30" t="s">
        <v>264</v>
      </c>
      <c r="S365" s="30" t="str">
        <f t="shared" si="34"/>
        <v>ГП-134931</v>
      </c>
      <c r="T365" s="30">
        <v>1857.9</v>
      </c>
      <c r="V365" s="503"/>
    </row>
    <row r="366" spans="1:22" ht="17.100000000000001" customHeight="1" x14ac:dyDescent="0.25">
      <c r="A366" s="54" t="s">
        <v>1103</v>
      </c>
      <c r="B366" s="53" t="s">
        <v>1181</v>
      </c>
      <c r="C366" s="55">
        <v>1000</v>
      </c>
      <c r="D366" s="55">
        <v>60</v>
      </c>
      <c r="E366" s="52">
        <v>159</v>
      </c>
      <c r="F366" s="50" t="s">
        <v>738</v>
      </c>
      <c r="G366" s="392" t="s">
        <v>2012</v>
      </c>
      <c r="H366" s="296" t="s">
        <v>0</v>
      </c>
      <c r="I366" s="46" t="s">
        <v>3</v>
      </c>
      <c r="J366" s="44" t="s">
        <v>3</v>
      </c>
      <c r="K366" s="43">
        <v>3</v>
      </c>
      <c r="L366" s="41">
        <f t="shared" si="30"/>
        <v>3</v>
      </c>
      <c r="M366" s="270" t="s">
        <v>33</v>
      </c>
      <c r="N366" s="37">
        <f t="shared" si="31"/>
        <v>14</v>
      </c>
      <c r="O366" s="34">
        <f t="shared" si="32"/>
        <v>42</v>
      </c>
      <c r="P366" s="32">
        <f t="shared" si="35"/>
        <v>1974.2</v>
      </c>
      <c r="Q366" s="31">
        <f t="shared" si="33"/>
        <v>2408.52</v>
      </c>
      <c r="R366" s="30" t="s">
        <v>264</v>
      </c>
      <c r="S366" s="30" t="str">
        <f t="shared" si="34"/>
        <v>ГП-135309</v>
      </c>
      <c r="T366" s="30">
        <v>1974.2</v>
      </c>
      <c r="V366" s="503"/>
    </row>
    <row r="367" spans="1:22" ht="17.100000000000001" customHeight="1" x14ac:dyDescent="0.25">
      <c r="A367" s="54" t="s">
        <v>1103</v>
      </c>
      <c r="B367" s="53" t="s">
        <v>1181</v>
      </c>
      <c r="C367" s="55">
        <v>1000</v>
      </c>
      <c r="D367" s="55">
        <v>60</v>
      </c>
      <c r="E367" s="52">
        <v>169</v>
      </c>
      <c r="F367" s="50" t="s">
        <v>739</v>
      </c>
      <c r="G367" s="392" t="s">
        <v>2013</v>
      </c>
      <c r="H367" s="296" t="s">
        <v>0</v>
      </c>
      <c r="I367" s="46" t="s">
        <v>3</v>
      </c>
      <c r="J367" s="44" t="s">
        <v>3</v>
      </c>
      <c r="K367" s="43">
        <v>3</v>
      </c>
      <c r="L367" s="41">
        <f t="shared" si="30"/>
        <v>3</v>
      </c>
      <c r="M367" s="270" t="s">
        <v>33</v>
      </c>
      <c r="N367" s="37">
        <f t="shared" si="31"/>
        <v>14</v>
      </c>
      <c r="O367" s="34">
        <f t="shared" si="32"/>
        <v>42</v>
      </c>
      <c r="P367" s="32">
        <f t="shared" si="35"/>
        <v>2064.9</v>
      </c>
      <c r="Q367" s="31">
        <f t="shared" si="33"/>
        <v>2519.1799999999998</v>
      </c>
      <c r="R367" s="30" t="s">
        <v>264</v>
      </c>
      <c r="S367" s="30" t="str">
        <f t="shared" si="34"/>
        <v>ГП-135315</v>
      </c>
      <c r="T367" s="30">
        <v>2064.9</v>
      </c>
      <c r="V367" s="503"/>
    </row>
    <row r="368" spans="1:22" ht="17.100000000000001" customHeight="1" x14ac:dyDescent="0.25">
      <c r="A368" s="54" t="s">
        <v>1103</v>
      </c>
      <c r="B368" s="53" t="s">
        <v>1181</v>
      </c>
      <c r="C368" s="55">
        <v>1000</v>
      </c>
      <c r="D368" s="55">
        <v>60</v>
      </c>
      <c r="E368" s="52">
        <v>194</v>
      </c>
      <c r="F368" s="50" t="s">
        <v>740</v>
      </c>
      <c r="G368" s="392" t="s">
        <v>2014</v>
      </c>
      <c r="H368" s="296" t="s">
        <v>0</v>
      </c>
      <c r="I368" s="46"/>
      <c r="J368" s="44" t="s">
        <v>3</v>
      </c>
      <c r="K368" s="43">
        <v>2</v>
      </c>
      <c r="L368" s="41">
        <f t="shared" si="30"/>
        <v>2</v>
      </c>
      <c r="M368" s="270" t="s">
        <v>33</v>
      </c>
      <c r="N368" s="37">
        <f t="shared" si="31"/>
        <v>20</v>
      </c>
      <c r="O368" s="34">
        <f t="shared" si="32"/>
        <v>40</v>
      </c>
      <c r="P368" s="32">
        <f t="shared" si="35"/>
        <v>2237.4</v>
      </c>
      <c r="Q368" s="31">
        <f t="shared" si="33"/>
        <v>2729.63</v>
      </c>
      <c r="R368" s="30" t="s">
        <v>264</v>
      </c>
      <c r="S368" s="30" t="str">
        <f t="shared" si="34"/>
        <v>ГП-134954</v>
      </c>
      <c r="T368" s="30">
        <v>2237.4</v>
      </c>
      <c r="V368" s="503"/>
    </row>
    <row r="369" spans="1:22" ht="17.100000000000001" customHeight="1" x14ac:dyDescent="0.25">
      <c r="A369" s="54" t="s">
        <v>1103</v>
      </c>
      <c r="B369" s="53" t="s">
        <v>1181</v>
      </c>
      <c r="C369" s="55">
        <v>1000</v>
      </c>
      <c r="D369" s="55">
        <v>60</v>
      </c>
      <c r="E369" s="52">
        <v>205</v>
      </c>
      <c r="F369" s="50" t="s">
        <v>741</v>
      </c>
      <c r="G369" s="392" t="s">
        <v>2015</v>
      </c>
      <c r="H369" s="296" t="s">
        <v>0</v>
      </c>
      <c r="I369" s="46"/>
      <c r="J369" s="44" t="s">
        <v>3</v>
      </c>
      <c r="K369" s="43">
        <v>2</v>
      </c>
      <c r="L369" s="41">
        <f t="shared" si="30"/>
        <v>2</v>
      </c>
      <c r="M369" s="270" t="s">
        <v>33</v>
      </c>
      <c r="N369" s="37">
        <f t="shared" si="31"/>
        <v>20</v>
      </c>
      <c r="O369" s="34">
        <f t="shared" si="32"/>
        <v>40</v>
      </c>
      <c r="P369" s="32">
        <f t="shared" si="35"/>
        <v>2392.1</v>
      </c>
      <c r="Q369" s="31">
        <f t="shared" si="33"/>
        <v>2918.36</v>
      </c>
      <c r="R369" s="30" t="s">
        <v>264</v>
      </c>
      <c r="S369" s="30" t="str">
        <f t="shared" si="34"/>
        <v>ГП-134962</v>
      </c>
      <c r="T369" s="30">
        <v>2392.1</v>
      </c>
      <c r="V369" s="503"/>
    </row>
    <row r="370" spans="1:22" ht="17.100000000000001" customHeight="1" x14ac:dyDescent="0.25">
      <c r="A370" s="54" t="s">
        <v>1103</v>
      </c>
      <c r="B370" s="53" t="s">
        <v>1181</v>
      </c>
      <c r="C370" s="55">
        <v>1000</v>
      </c>
      <c r="D370" s="55">
        <v>60</v>
      </c>
      <c r="E370" s="52">
        <v>219</v>
      </c>
      <c r="F370" s="50" t="s">
        <v>742</v>
      </c>
      <c r="G370" s="392" t="s">
        <v>2016</v>
      </c>
      <c r="H370" s="296" t="s">
        <v>0</v>
      </c>
      <c r="I370" s="46" t="s">
        <v>3</v>
      </c>
      <c r="J370" s="44" t="s">
        <v>3</v>
      </c>
      <c r="K370" s="43">
        <v>2</v>
      </c>
      <c r="L370" s="41">
        <f t="shared" si="30"/>
        <v>2</v>
      </c>
      <c r="M370" s="270" t="s">
        <v>33</v>
      </c>
      <c r="N370" s="37">
        <f t="shared" si="31"/>
        <v>20</v>
      </c>
      <c r="O370" s="34">
        <f t="shared" si="32"/>
        <v>40</v>
      </c>
      <c r="P370" s="32">
        <f t="shared" si="35"/>
        <v>2560.6999999999998</v>
      </c>
      <c r="Q370" s="31">
        <f t="shared" si="33"/>
        <v>3124.05</v>
      </c>
      <c r="R370" s="30" t="s">
        <v>264</v>
      </c>
      <c r="S370" s="30" t="str">
        <f t="shared" si="34"/>
        <v>ГП-135321</v>
      </c>
      <c r="T370" s="30">
        <v>2560.6999999999998</v>
      </c>
      <c r="V370" s="503"/>
    </row>
    <row r="371" spans="1:22" ht="17.100000000000001" customHeight="1" x14ac:dyDescent="0.25">
      <c r="A371" s="54" t="s">
        <v>1103</v>
      </c>
      <c r="B371" s="53" t="s">
        <v>1181</v>
      </c>
      <c r="C371" s="55">
        <v>1000</v>
      </c>
      <c r="D371" s="55">
        <v>60</v>
      </c>
      <c r="E371" s="52">
        <v>245</v>
      </c>
      <c r="F371" s="50" t="s">
        <v>743</v>
      </c>
      <c r="G371" s="392" t="s">
        <v>2017</v>
      </c>
      <c r="H371" s="296" t="s">
        <v>0</v>
      </c>
      <c r="I371" s="46"/>
      <c r="J371" s="44" t="s">
        <v>3</v>
      </c>
      <c r="K371" s="43">
        <v>2</v>
      </c>
      <c r="L371" s="41">
        <f t="shared" si="30"/>
        <v>2</v>
      </c>
      <c r="M371" s="270" t="s">
        <v>33</v>
      </c>
      <c r="N371" s="37">
        <f t="shared" si="31"/>
        <v>20</v>
      </c>
      <c r="O371" s="34">
        <f t="shared" si="32"/>
        <v>40</v>
      </c>
      <c r="P371" s="32">
        <f t="shared" si="35"/>
        <v>2950.3</v>
      </c>
      <c r="Q371" s="31">
        <f t="shared" si="33"/>
        <v>3599.37</v>
      </c>
      <c r="R371" s="30" t="s">
        <v>264</v>
      </c>
      <c r="S371" s="30" t="str">
        <f t="shared" si="34"/>
        <v>ГП-134974</v>
      </c>
      <c r="T371" s="30">
        <v>2950.3</v>
      </c>
      <c r="V371" s="503"/>
    </row>
    <row r="372" spans="1:22" ht="17.100000000000001" customHeight="1" x14ac:dyDescent="0.25">
      <c r="A372" s="54" t="s">
        <v>1103</v>
      </c>
      <c r="B372" s="53" t="s">
        <v>1181</v>
      </c>
      <c r="C372" s="55">
        <v>1000</v>
      </c>
      <c r="D372" s="52">
        <v>70</v>
      </c>
      <c r="E372" s="52">
        <v>21</v>
      </c>
      <c r="F372" s="50" t="s">
        <v>744</v>
      </c>
      <c r="G372" s="392" t="s">
        <v>2018</v>
      </c>
      <c r="H372" s="296" t="s">
        <v>0</v>
      </c>
      <c r="I372" s="46"/>
      <c r="J372" s="44" t="s">
        <v>3</v>
      </c>
      <c r="K372" s="43">
        <v>5</v>
      </c>
      <c r="L372" s="41">
        <f t="shared" si="30"/>
        <v>5</v>
      </c>
      <c r="M372" s="270" t="s">
        <v>33</v>
      </c>
      <c r="N372" s="37">
        <f t="shared" si="31"/>
        <v>8</v>
      </c>
      <c r="O372" s="34">
        <f t="shared" si="32"/>
        <v>40</v>
      </c>
      <c r="P372" s="32">
        <f t="shared" si="35"/>
        <v>1058.7</v>
      </c>
      <c r="Q372" s="31">
        <f t="shared" si="33"/>
        <v>1291.6099999999999</v>
      </c>
      <c r="R372" s="30" t="s">
        <v>264</v>
      </c>
      <c r="S372" s="30" t="str">
        <f t="shared" si="34"/>
        <v>ГП-134823</v>
      </c>
      <c r="T372" s="30">
        <v>1058.7</v>
      </c>
      <c r="V372" s="503"/>
    </row>
    <row r="373" spans="1:22" ht="17.100000000000001" customHeight="1" x14ac:dyDescent="0.25">
      <c r="A373" s="54" t="s">
        <v>1103</v>
      </c>
      <c r="B373" s="53" t="s">
        <v>1181</v>
      </c>
      <c r="C373" s="55">
        <v>1000</v>
      </c>
      <c r="D373" s="55">
        <v>70</v>
      </c>
      <c r="E373" s="52">
        <v>28</v>
      </c>
      <c r="F373" s="50" t="s">
        <v>745</v>
      </c>
      <c r="G373" s="392" t="s">
        <v>2019</v>
      </c>
      <c r="H373" s="296" t="s">
        <v>0</v>
      </c>
      <c r="I373" s="46"/>
      <c r="J373" s="44" t="s">
        <v>3</v>
      </c>
      <c r="K373" s="43">
        <v>5</v>
      </c>
      <c r="L373" s="41">
        <f t="shared" si="30"/>
        <v>5</v>
      </c>
      <c r="M373" s="270" t="s">
        <v>33</v>
      </c>
      <c r="N373" s="37">
        <f t="shared" si="31"/>
        <v>8</v>
      </c>
      <c r="O373" s="34">
        <f t="shared" si="32"/>
        <v>40</v>
      </c>
      <c r="P373" s="32">
        <f t="shared" si="35"/>
        <v>1071.5</v>
      </c>
      <c r="Q373" s="31">
        <f t="shared" si="33"/>
        <v>1307.23</v>
      </c>
      <c r="R373" s="30" t="s">
        <v>264</v>
      </c>
      <c r="S373" s="30" t="str">
        <f t="shared" si="34"/>
        <v>ГП-231257</v>
      </c>
      <c r="T373" s="30">
        <v>1071.5</v>
      </c>
      <c r="V373" s="503"/>
    </row>
    <row r="374" spans="1:22" ht="17.100000000000001" customHeight="1" x14ac:dyDescent="0.25">
      <c r="A374" s="54" t="s">
        <v>1103</v>
      </c>
      <c r="B374" s="53" t="s">
        <v>1181</v>
      </c>
      <c r="C374" s="55">
        <v>1000</v>
      </c>
      <c r="D374" s="55">
        <v>70</v>
      </c>
      <c r="E374" s="52">
        <v>35</v>
      </c>
      <c r="F374" s="50" t="s">
        <v>746</v>
      </c>
      <c r="G374" s="392" t="s">
        <v>2020</v>
      </c>
      <c r="H374" s="296" t="s">
        <v>0</v>
      </c>
      <c r="I374" s="46"/>
      <c r="J374" s="44" t="s">
        <v>3</v>
      </c>
      <c r="K374" s="43">
        <v>5</v>
      </c>
      <c r="L374" s="41">
        <f t="shared" si="30"/>
        <v>5</v>
      </c>
      <c r="M374" s="270" t="s">
        <v>33</v>
      </c>
      <c r="N374" s="37">
        <f t="shared" si="31"/>
        <v>8</v>
      </c>
      <c r="O374" s="34">
        <f t="shared" si="32"/>
        <v>40</v>
      </c>
      <c r="P374" s="32">
        <f t="shared" si="35"/>
        <v>1239.3</v>
      </c>
      <c r="Q374" s="31">
        <f t="shared" si="33"/>
        <v>1511.95</v>
      </c>
      <c r="R374" s="30" t="s">
        <v>264</v>
      </c>
      <c r="S374" s="30" t="str">
        <f t="shared" si="34"/>
        <v>ГП-134831</v>
      </c>
      <c r="T374" s="30">
        <v>1239.3</v>
      </c>
      <c r="V374" s="503"/>
    </row>
    <row r="375" spans="1:22" ht="17.100000000000001" customHeight="1" x14ac:dyDescent="0.25">
      <c r="A375" s="54" t="s">
        <v>1103</v>
      </c>
      <c r="B375" s="53" t="s">
        <v>1181</v>
      </c>
      <c r="C375" s="55">
        <v>1000</v>
      </c>
      <c r="D375" s="55">
        <v>70</v>
      </c>
      <c r="E375" s="52">
        <v>42</v>
      </c>
      <c r="F375" s="50" t="s">
        <v>747</v>
      </c>
      <c r="G375" s="392" t="s">
        <v>2021</v>
      </c>
      <c r="H375" s="296" t="s">
        <v>0</v>
      </c>
      <c r="I375" s="46"/>
      <c r="J375" s="44" t="s">
        <v>3</v>
      </c>
      <c r="K375" s="43">
        <v>5</v>
      </c>
      <c r="L375" s="41">
        <f t="shared" si="30"/>
        <v>5</v>
      </c>
      <c r="M375" s="270" t="s">
        <v>33</v>
      </c>
      <c r="N375" s="37">
        <f t="shared" si="31"/>
        <v>8</v>
      </c>
      <c r="O375" s="34">
        <f t="shared" si="32"/>
        <v>40</v>
      </c>
      <c r="P375" s="32">
        <f t="shared" si="35"/>
        <v>1402.1</v>
      </c>
      <c r="Q375" s="31">
        <f t="shared" si="33"/>
        <v>1710.56</v>
      </c>
      <c r="R375" s="30" t="s">
        <v>264</v>
      </c>
      <c r="S375" s="30" t="str">
        <f t="shared" si="34"/>
        <v>ГП-134838</v>
      </c>
      <c r="T375" s="30">
        <v>1402.1</v>
      </c>
      <c r="V375" s="503"/>
    </row>
    <row r="376" spans="1:22" ht="17.100000000000001" customHeight="1" x14ac:dyDescent="0.25">
      <c r="A376" s="54" t="s">
        <v>1103</v>
      </c>
      <c r="B376" s="53" t="s">
        <v>1181</v>
      </c>
      <c r="C376" s="55">
        <v>1000</v>
      </c>
      <c r="D376" s="55">
        <v>70</v>
      </c>
      <c r="E376" s="52">
        <v>48</v>
      </c>
      <c r="F376" s="50" t="s">
        <v>748</v>
      </c>
      <c r="G376" s="392" t="s">
        <v>2022</v>
      </c>
      <c r="H376" s="296" t="s">
        <v>0</v>
      </c>
      <c r="I376" s="46"/>
      <c r="J376" s="44" t="s">
        <v>3</v>
      </c>
      <c r="K376" s="43">
        <v>5</v>
      </c>
      <c r="L376" s="41">
        <f t="shared" si="30"/>
        <v>5</v>
      </c>
      <c r="M376" s="270" t="s">
        <v>33</v>
      </c>
      <c r="N376" s="37">
        <f t="shared" si="31"/>
        <v>8</v>
      </c>
      <c r="O376" s="34">
        <f t="shared" si="32"/>
        <v>40</v>
      </c>
      <c r="P376" s="32">
        <f t="shared" si="35"/>
        <v>1506.2</v>
      </c>
      <c r="Q376" s="31">
        <f t="shared" si="33"/>
        <v>1837.56</v>
      </c>
      <c r="R376" s="30" t="s">
        <v>264</v>
      </c>
      <c r="S376" s="30" t="str">
        <f t="shared" si="34"/>
        <v>ГП-134846</v>
      </c>
      <c r="T376" s="30">
        <v>1506.2</v>
      </c>
      <c r="V376" s="503"/>
    </row>
    <row r="377" spans="1:22" ht="17.100000000000001" customHeight="1" x14ac:dyDescent="0.25">
      <c r="A377" s="54" t="s">
        <v>1103</v>
      </c>
      <c r="B377" s="53" t="s">
        <v>1181</v>
      </c>
      <c r="C377" s="55">
        <v>1000</v>
      </c>
      <c r="D377" s="55">
        <v>70</v>
      </c>
      <c r="E377" s="52">
        <v>57</v>
      </c>
      <c r="F377" s="50" t="s">
        <v>749</v>
      </c>
      <c r="G377" s="392" t="s">
        <v>2023</v>
      </c>
      <c r="H377" s="296" t="s">
        <v>0</v>
      </c>
      <c r="I377" s="46" t="s">
        <v>3</v>
      </c>
      <c r="J377" s="44" t="s">
        <v>3</v>
      </c>
      <c r="K377" s="43">
        <v>5</v>
      </c>
      <c r="L377" s="41">
        <f t="shared" si="30"/>
        <v>5</v>
      </c>
      <c r="M377" s="270" t="s">
        <v>33</v>
      </c>
      <c r="N377" s="37">
        <f t="shared" si="31"/>
        <v>8</v>
      </c>
      <c r="O377" s="34">
        <f t="shared" si="32"/>
        <v>40</v>
      </c>
      <c r="P377" s="32">
        <f t="shared" si="35"/>
        <v>1610.8</v>
      </c>
      <c r="Q377" s="31">
        <f t="shared" si="33"/>
        <v>1965.18</v>
      </c>
      <c r="R377" s="30" t="s">
        <v>264</v>
      </c>
      <c r="S377" s="30" t="str">
        <f t="shared" si="34"/>
        <v>ГП-135262</v>
      </c>
      <c r="T377" s="30">
        <v>1610.8</v>
      </c>
      <c r="V377" s="503"/>
    </row>
    <row r="378" spans="1:22" ht="17.100000000000001" customHeight="1" x14ac:dyDescent="0.25">
      <c r="A378" s="54" t="s">
        <v>1103</v>
      </c>
      <c r="B378" s="53" t="s">
        <v>1181</v>
      </c>
      <c r="C378" s="55">
        <v>1000</v>
      </c>
      <c r="D378" s="55">
        <v>70</v>
      </c>
      <c r="E378" s="52">
        <v>60</v>
      </c>
      <c r="F378" s="50" t="s">
        <v>750</v>
      </c>
      <c r="G378" s="392" t="s">
        <v>2024</v>
      </c>
      <c r="H378" s="296" t="s">
        <v>0</v>
      </c>
      <c r="I378" s="46" t="s">
        <v>3</v>
      </c>
      <c r="J378" s="44" t="s">
        <v>3</v>
      </c>
      <c r="K378" s="43">
        <v>4</v>
      </c>
      <c r="L378" s="41">
        <f t="shared" si="30"/>
        <v>4</v>
      </c>
      <c r="M378" s="270" t="s">
        <v>33</v>
      </c>
      <c r="N378" s="37">
        <f t="shared" si="31"/>
        <v>10</v>
      </c>
      <c r="O378" s="34">
        <f t="shared" si="32"/>
        <v>40</v>
      </c>
      <c r="P378" s="32">
        <f t="shared" si="35"/>
        <v>1626.8</v>
      </c>
      <c r="Q378" s="31">
        <f t="shared" si="33"/>
        <v>1984.7</v>
      </c>
      <c r="R378" s="30" t="s">
        <v>264</v>
      </c>
      <c r="S378" s="30" t="str">
        <f t="shared" si="34"/>
        <v>ГП-135267</v>
      </c>
      <c r="T378" s="30">
        <v>1626.8</v>
      </c>
      <c r="V378" s="503"/>
    </row>
    <row r="379" spans="1:22" ht="17.100000000000001" customHeight="1" x14ac:dyDescent="0.25">
      <c r="A379" s="54" t="s">
        <v>1103</v>
      </c>
      <c r="B379" s="53" t="s">
        <v>1181</v>
      </c>
      <c r="C379" s="55">
        <v>1000</v>
      </c>
      <c r="D379" s="55">
        <v>70</v>
      </c>
      <c r="E379" s="52">
        <v>64</v>
      </c>
      <c r="F379" s="50" t="s">
        <v>751</v>
      </c>
      <c r="G379" s="392" t="s">
        <v>2025</v>
      </c>
      <c r="H379" s="296" t="s">
        <v>0</v>
      </c>
      <c r="I379" s="46"/>
      <c r="J379" s="44" t="s">
        <v>3</v>
      </c>
      <c r="K379" s="43">
        <v>4</v>
      </c>
      <c r="L379" s="41">
        <f t="shared" si="30"/>
        <v>4</v>
      </c>
      <c r="M379" s="270" t="s">
        <v>33</v>
      </c>
      <c r="N379" s="37">
        <f t="shared" si="31"/>
        <v>10</v>
      </c>
      <c r="O379" s="34">
        <f t="shared" si="32"/>
        <v>40</v>
      </c>
      <c r="P379" s="32">
        <f t="shared" si="35"/>
        <v>1665.3</v>
      </c>
      <c r="Q379" s="31">
        <f t="shared" si="33"/>
        <v>2031.67</v>
      </c>
      <c r="R379" s="30" t="s">
        <v>264</v>
      </c>
      <c r="S379" s="30" t="str">
        <f t="shared" si="34"/>
        <v>ГП-288011</v>
      </c>
      <c r="T379" s="30">
        <v>1665.3</v>
      </c>
      <c r="V379" s="503"/>
    </row>
    <row r="380" spans="1:22" ht="17.100000000000001" customHeight="1" x14ac:dyDescent="0.25">
      <c r="A380" s="54" t="s">
        <v>1103</v>
      </c>
      <c r="B380" s="53" t="s">
        <v>1181</v>
      </c>
      <c r="C380" s="55">
        <v>1000</v>
      </c>
      <c r="D380" s="55">
        <v>70</v>
      </c>
      <c r="E380" s="52">
        <v>70</v>
      </c>
      <c r="F380" s="50" t="s">
        <v>752</v>
      </c>
      <c r="G380" s="392" t="s">
        <v>2026</v>
      </c>
      <c r="H380" s="296" t="s">
        <v>0</v>
      </c>
      <c r="I380" s="46" t="s">
        <v>3</v>
      </c>
      <c r="J380" s="44" t="s">
        <v>3</v>
      </c>
      <c r="K380" s="43">
        <v>4</v>
      </c>
      <c r="L380" s="41">
        <f t="shared" si="30"/>
        <v>4</v>
      </c>
      <c r="M380" s="270" t="s">
        <v>33</v>
      </c>
      <c r="N380" s="37">
        <f t="shared" si="31"/>
        <v>10</v>
      </c>
      <c r="O380" s="34">
        <f t="shared" si="32"/>
        <v>40</v>
      </c>
      <c r="P380" s="32">
        <f t="shared" si="35"/>
        <v>1700.9</v>
      </c>
      <c r="Q380" s="31">
        <f t="shared" si="33"/>
        <v>2075.1</v>
      </c>
      <c r="R380" s="30" t="s">
        <v>264</v>
      </c>
      <c r="S380" s="30" t="str">
        <f t="shared" si="34"/>
        <v>ГП-135274</v>
      </c>
      <c r="T380" s="30">
        <v>1700.9</v>
      </c>
      <c r="V380" s="503"/>
    </row>
    <row r="381" spans="1:22" ht="17.100000000000001" customHeight="1" x14ac:dyDescent="0.25">
      <c r="A381" s="54" t="s">
        <v>1103</v>
      </c>
      <c r="B381" s="53" t="s">
        <v>1181</v>
      </c>
      <c r="C381" s="55">
        <v>1000</v>
      </c>
      <c r="D381" s="55">
        <v>70</v>
      </c>
      <c r="E381" s="52">
        <v>76</v>
      </c>
      <c r="F381" s="50" t="s">
        <v>753</v>
      </c>
      <c r="G381" s="392" t="s">
        <v>2027</v>
      </c>
      <c r="H381" s="296" t="s">
        <v>0</v>
      </c>
      <c r="I381" s="46" t="s">
        <v>3</v>
      </c>
      <c r="J381" s="44" t="s">
        <v>3</v>
      </c>
      <c r="K381" s="43">
        <v>4</v>
      </c>
      <c r="L381" s="41">
        <f t="shared" si="30"/>
        <v>4</v>
      </c>
      <c r="M381" s="270" t="s">
        <v>33</v>
      </c>
      <c r="N381" s="37">
        <f t="shared" si="31"/>
        <v>10</v>
      </c>
      <c r="O381" s="34">
        <f t="shared" si="32"/>
        <v>40</v>
      </c>
      <c r="P381" s="32">
        <f t="shared" si="35"/>
        <v>1733.9</v>
      </c>
      <c r="Q381" s="31">
        <f t="shared" si="33"/>
        <v>2115.36</v>
      </c>
      <c r="R381" s="30" t="s">
        <v>264</v>
      </c>
      <c r="S381" s="30" t="str">
        <f t="shared" si="34"/>
        <v>ГП-135280</v>
      </c>
      <c r="T381" s="30">
        <v>1733.9</v>
      </c>
      <c r="V381" s="503"/>
    </row>
    <row r="382" spans="1:22" ht="17.100000000000001" customHeight="1" x14ac:dyDescent="0.25">
      <c r="A382" s="54" t="s">
        <v>1103</v>
      </c>
      <c r="B382" s="53" t="s">
        <v>1181</v>
      </c>
      <c r="C382" s="55">
        <v>1000</v>
      </c>
      <c r="D382" s="55">
        <v>70</v>
      </c>
      <c r="E382" s="52">
        <v>83</v>
      </c>
      <c r="F382" s="50" t="s">
        <v>754</v>
      </c>
      <c r="G382" s="392" t="s">
        <v>2028</v>
      </c>
      <c r="H382" s="296" t="s">
        <v>0</v>
      </c>
      <c r="I382" s="46"/>
      <c r="J382" s="44" t="s">
        <v>3</v>
      </c>
      <c r="K382" s="43">
        <v>4</v>
      </c>
      <c r="L382" s="41">
        <f t="shared" si="30"/>
        <v>4</v>
      </c>
      <c r="M382" s="270" t="s">
        <v>33</v>
      </c>
      <c r="N382" s="37">
        <f t="shared" si="31"/>
        <v>10</v>
      </c>
      <c r="O382" s="34">
        <f t="shared" si="32"/>
        <v>40</v>
      </c>
      <c r="P382" s="32">
        <f t="shared" si="35"/>
        <v>1749</v>
      </c>
      <c r="Q382" s="31">
        <f t="shared" si="33"/>
        <v>2133.7800000000002</v>
      </c>
      <c r="R382" s="30" t="s">
        <v>264</v>
      </c>
      <c r="S382" s="30" t="str">
        <f t="shared" si="34"/>
        <v>ГП-134884</v>
      </c>
      <c r="T382" s="30">
        <v>1749</v>
      </c>
      <c r="V382" s="503"/>
    </row>
    <row r="383" spans="1:22" ht="17.100000000000001" customHeight="1" x14ac:dyDescent="0.25">
      <c r="A383" s="54" t="s">
        <v>1103</v>
      </c>
      <c r="B383" s="53" t="s">
        <v>1181</v>
      </c>
      <c r="C383" s="55">
        <v>1000</v>
      </c>
      <c r="D383" s="55">
        <v>70</v>
      </c>
      <c r="E383" s="52">
        <v>89</v>
      </c>
      <c r="F383" s="50" t="s">
        <v>755</v>
      </c>
      <c r="G383" s="392" t="s">
        <v>2029</v>
      </c>
      <c r="H383" s="296" t="s">
        <v>0</v>
      </c>
      <c r="I383" s="46" t="s">
        <v>3</v>
      </c>
      <c r="J383" s="44" t="s">
        <v>3</v>
      </c>
      <c r="K383" s="43">
        <v>4</v>
      </c>
      <c r="L383" s="41">
        <f t="shared" si="30"/>
        <v>4</v>
      </c>
      <c r="M383" s="270" t="s">
        <v>33</v>
      </c>
      <c r="N383" s="37">
        <f t="shared" si="31"/>
        <v>10</v>
      </c>
      <c r="O383" s="34">
        <f t="shared" si="32"/>
        <v>40</v>
      </c>
      <c r="P383" s="32">
        <f t="shared" si="35"/>
        <v>1765.2</v>
      </c>
      <c r="Q383" s="31">
        <f t="shared" si="33"/>
        <v>2153.54</v>
      </c>
      <c r="R383" s="30" t="s">
        <v>264</v>
      </c>
      <c r="S383" s="30" t="str">
        <f t="shared" si="34"/>
        <v>ГП-135286</v>
      </c>
      <c r="T383" s="30">
        <v>1765.2</v>
      </c>
      <c r="V383" s="503"/>
    </row>
    <row r="384" spans="1:22" ht="17.100000000000001" customHeight="1" x14ac:dyDescent="0.25">
      <c r="A384" s="54" t="s">
        <v>1103</v>
      </c>
      <c r="B384" s="53" t="s">
        <v>1181</v>
      </c>
      <c r="C384" s="55">
        <v>1000</v>
      </c>
      <c r="D384" s="55">
        <v>70</v>
      </c>
      <c r="E384" s="52">
        <v>102</v>
      </c>
      <c r="F384" s="50" t="s">
        <v>756</v>
      </c>
      <c r="G384" s="392" t="s">
        <v>2030</v>
      </c>
      <c r="H384" s="296" t="s">
        <v>0</v>
      </c>
      <c r="I384" s="46"/>
      <c r="J384" s="44" t="s">
        <v>3</v>
      </c>
      <c r="K384" s="43">
        <v>3</v>
      </c>
      <c r="L384" s="41">
        <f t="shared" si="30"/>
        <v>3</v>
      </c>
      <c r="M384" s="270" t="s">
        <v>33</v>
      </c>
      <c r="N384" s="37">
        <f t="shared" si="31"/>
        <v>14</v>
      </c>
      <c r="O384" s="34">
        <f t="shared" si="32"/>
        <v>42</v>
      </c>
      <c r="P384" s="32">
        <f t="shared" si="35"/>
        <v>1832.8</v>
      </c>
      <c r="Q384" s="31">
        <f t="shared" si="33"/>
        <v>2236.02</v>
      </c>
      <c r="R384" s="30" t="s">
        <v>264</v>
      </c>
      <c r="S384" s="30" t="str">
        <f t="shared" si="34"/>
        <v>ГП-134900</v>
      </c>
      <c r="T384" s="30">
        <v>1832.8</v>
      </c>
      <c r="V384" s="503"/>
    </row>
    <row r="385" spans="1:22" ht="17.100000000000001" customHeight="1" x14ac:dyDescent="0.25">
      <c r="A385" s="54" t="s">
        <v>1103</v>
      </c>
      <c r="B385" s="53" t="s">
        <v>1181</v>
      </c>
      <c r="C385" s="55">
        <v>1000</v>
      </c>
      <c r="D385" s="55">
        <v>70</v>
      </c>
      <c r="E385" s="52">
        <v>108</v>
      </c>
      <c r="F385" s="50" t="s">
        <v>757</v>
      </c>
      <c r="G385" s="392" t="s">
        <v>2031</v>
      </c>
      <c r="H385" s="296" t="s">
        <v>0</v>
      </c>
      <c r="I385" s="46" t="s">
        <v>3</v>
      </c>
      <c r="J385" s="44" t="s">
        <v>3</v>
      </c>
      <c r="K385" s="43">
        <v>3</v>
      </c>
      <c r="L385" s="41">
        <f t="shared" si="30"/>
        <v>3</v>
      </c>
      <c r="M385" s="270" t="s">
        <v>33</v>
      </c>
      <c r="N385" s="37">
        <f t="shared" si="31"/>
        <v>14</v>
      </c>
      <c r="O385" s="34">
        <f t="shared" si="32"/>
        <v>42</v>
      </c>
      <c r="P385" s="32">
        <f t="shared" si="35"/>
        <v>1863.7</v>
      </c>
      <c r="Q385" s="31">
        <f t="shared" si="33"/>
        <v>2273.71</v>
      </c>
      <c r="R385" s="30" t="s">
        <v>264</v>
      </c>
      <c r="S385" s="30" t="str">
        <f t="shared" si="34"/>
        <v>ГП-135292</v>
      </c>
      <c r="T385" s="30">
        <v>1863.7</v>
      </c>
      <c r="V385" s="503"/>
    </row>
    <row r="386" spans="1:22" ht="17.100000000000001" customHeight="1" x14ac:dyDescent="0.25">
      <c r="A386" s="54" t="s">
        <v>1103</v>
      </c>
      <c r="B386" s="53" t="s">
        <v>1181</v>
      </c>
      <c r="C386" s="55">
        <v>1000</v>
      </c>
      <c r="D386" s="55">
        <v>70</v>
      </c>
      <c r="E386" s="52">
        <v>114</v>
      </c>
      <c r="F386" s="50" t="s">
        <v>758</v>
      </c>
      <c r="G386" s="392" t="s">
        <v>2032</v>
      </c>
      <c r="H386" s="296" t="s">
        <v>0</v>
      </c>
      <c r="I386" s="46" t="s">
        <v>3</v>
      </c>
      <c r="J386" s="44" t="s">
        <v>3</v>
      </c>
      <c r="K386" s="43">
        <v>3</v>
      </c>
      <c r="L386" s="41">
        <f t="shared" si="30"/>
        <v>3</v>
      </c>
      <c r="M386" s="270" t="s">
        <v>33</v>
      </c>
      <c r="N386" s="37">
        <f t="shared" si="31"/>
        <v>14</v>
      </c>
      <c r="O386" s="34">
        <f t="shared" si="32"/>
        <v>42</v>
      </c>
      <c r="P386" s="32">
        <f t="shared" si="35"/>
        <v>1926.5</v>
      </c>
      <c r="Q386" s="31">
        <f t="shared" si="33"/>
        <v>2350.33</v>
      </c>
      <c r="R386" s="30" t="s">
        <v>264</v>
      </c>
      <c r="S386" s="30" t="str">
        <f t="shared" si="34"/>
        <v>ГП-135298</v>
      </c>
      <c r="T386" s="30">
        <v>1926.5</v>
      </c>
      <c r="V386" s="503"/>
    </row>
    <row r="387" spans="1:22" ht="17.100000000000001" customHeight="1" x14ac:dyDescent="0.25">
      <c r="A387" s="54" t="s">
        <v>1103</v>
      </c>
      <c r="B387" s="53" t="s">
        <v>1181</v>
      </c>
      <c r="C387" s="55">
        <v>1000</v>
      </c>
      <c r="D387" s="55">
        <v>70</v>
      </c>
      <c r="E387" s="52">
        <v>133</v>
      </c>
      <c r="F387" s="50" t="s">
        <v>759</v>
      </c>
      <c r="G387" s="392" t="s">
        <v>2033</v>
      </c>
      <c r="H387" s="296" t="s">
        <v>0</v>
      </c>
      <c r="I387" s="46" t="s">
        <v>3</v>
      </c>
      <c r="J387" s="44" t="s">
        <v>3</v>
      </c>
      <c r="K387" s="43">
        <v>3</v>
      </c>
      <c r="L387" s="41">
        <f t="shared" si="30"/>
        <v>3</v>
      </c>
      <c r="M387" s="270" t="s">
        <v>33</v>
      </c>
      <c r="N387" s="37">
        <f t="shared" si="31"/>
        <v>14</v>
      </c>
      <c r="O387" s="34">
        <f t="shared" si="32"/>
        <v>42</v>
      </c>
      <c r="P387" s="32">
        <f t="shared" si="35"/>
        <v>2010.7</v>
      </c>
      <c r="Q387" s="31">
        <f t="shared" si="33"/>
        <v>2453.0500000000002</v>
      </c>
      <c r="R387" s="30" t="s">
        <v>264</v>
      </c>
      <c r="S387" s="30" t="str">
        <f t="shared" si="34"/>
        <v>ГП-135304</v>
      </c>
      <c r="T387" s="30">
        <v>2010.7</v>
      </c>
      <c r="V387" s="503"/>
    </row>
    <row r="388" spans="1:22" ht="17.100000000000001" customHeight="1" x14ac:dyDescent="0.25">
      <c r="A388" s="54" t="s">
        <v>1103</v>
      </c>
      <c r="B388" s="53" t="s">
        <v>1181</v>
      </c>
      <c r="C388" s="55">
        <v>1000</v>
      </c>
      <c r="D388" s="55">
        <v>70</v>
      </c>
      <c r="E388" s="52">
        <v>140</v>
      </c>
      <c r="F388" s="50" t="s">
        <v>760</v>
      </c>
      <c r="G388" s="392" t="s">
        <v>2034</v>
      </c>
      <c r="H388" s="296" t="s">
        <v>0</v>
      </c>
      <c r="I388" s="46"/>
      <c r="J388" s="44" t="s">
        <v>3</v>
      </c>
      <c r="K388" s="43">
        <v>3</v>
      </c>
      <c r="L388" s="41">
        <f t="shared" si="30"/>
        <v>3</v>
      </c>
      <c r="M388" s="270" t="s">
        <v>33</v>
      </c>
      <c r="N388" s="37">
        <f t="shared" si="31"/>
        <v>14</v>
      </c>
      <c r="O388" s="34">
        <f t="shared" si="32"/>
        <v>42</v>
      </c>
      <c r="P388" s="32">
        <f t="shared" si="35"/>
        <v>2107.4</v>
      </c>
      <c r="Q388" s="31">
        <f t="shared" si="33"/>
        <v>2571.0300000000002</v>
      </c>
      <c r="R388" s="30" t="s">
        <v>264</v>
      </c>
      <c r="S388" s="30" t="str">
        <f t="shared" si="34"/>
        <v>ГП-134932</v>
      </c>
      <c r="T388" s="30">
        <v>2107.4</v>
      </c>
      <c r="V388" s="503"/>
    </row>
    <row r="389" spans="1:22" ht="17.100000000000001" customHeight="1" x14ac:dyDescent="0.25">
      <c r="A389" s="54" t="s">
        <v>1103</v>
      </c>
      <c r="B389" s="53" t="s">
        <v>1181</v>
      </c>
      <c r="C389" s="55">
        <v>1000</v>
      </c>
      <c r="D389" s="55">
        <v>70</v>
      </c>
      <c r="E389" s="52">
        <v>159</v>
      </c>
      <c r="F389" s="50" t="s">
        <v>761</v>
      </c>
      <c r="G389" s="392" t="s">
        <v>2035</v>
      </c>
      <c r="H389" s="296" t="s">
        <v>0</v>
      </c>
      <c r="I389" s="46" t="s">
        <v>3</v>
      </c>
      <c r="J389" s="44" t="s">
        <v>3</v>
      </c>
      <c r="K389" s="43">
        <v>3</v>
      </c>
      <c r="L389" s="41">
        <f t="shared" si="30"/>
        <v>3</v>
      </c>
      <c r="M389" s="270" t="s">
        <v>33</v>
      </c>
      <c r="N389" s="37">
        <f t="shared" si="31"/>
        <v>14</v>
      </c>
      <c r="O389" s="34">
        <f t="shared" si="32"/>
        <v>42</v>
      </c>
      <c r="P389" s="32">
        <f t="shared" si="35"/>
        <v>2227.6999999999998</v>
      </c>
      <c r="Q389" s="31">
        <f t="shared" si="33"/>
        <v>2717.79</v>
      </c>
      <c r="R389" s="30" t="s">
        <v>264</v>
      </c>
      <c r="S389" s="30" t="str">
        <f t="shared" si="34"/>
        <v>ГП-135310</v>
      </c>
      <c r="T389" s="30">
        <v>2227.6999999999998</v>
      </c>
      <c r="V389" s="503"/>
    </row>
    <row r="390" spans="1:22" ht="17.100000000000001" customHeight="1" x14ac:dyDescent="0.25">
      <c r="A390" s="54" t="s">
        <v>1103</v>
      </c>
      <c r="B390" s="53" t="s">
        <v>1181</v>
      </c>
      <c r="C390" s="55">
        <v>1000</v>
      </c>
      <c r="D390" s="55">
        <v>70</v>
      </c>
      <c r="E390" s="52">
        <v>169</v>
      </c>
      <c r="F390" s="50" t="s">
        <v>762</v>
      </c>
      <c r="G390" s="392" t="s">
        <v>2036</v>
      </c>
      <c r="H390" s="296" t="s">
        <v>0</v>
      </c>
      <c r="I390" s="46" t="s">
        <v>3</v>
      </c>
      <c r="J390" s="44" t="s">
        <v>3</v>
      </c>
      <c r="K390" s="43">
        <v>2</v>
      </c>
      <c r="L390" s="41">
        <f t="shared" si="30"/>
        <v>2</v>
      </c>
      <c r="M390" s="270" t="s">
        <v>33</v>
      </c>
      <c r="N390" s="37">
        <f t="shared" si="31"/>
        <v>20</v>
      </c>
      <c r="O390" s="34">
        <f t="shared" si="32"/>
        <v>40</v>
      </c>
      <c r="P390" s="32">
        <f t="shared" si="35"/>
        <v>2322.9</v>
      </c>
      <c r="Q390" s="31">
        <f t="shared" si="33"/>
        <v>2833.94</v>
      </c>
      <c r="R390" s="30" t="s">
        <v>264</v>
      </c>
      <c r="S390" s="30" t="str">
        <f t="shared" si="34"/>
        <v>ГП-135316</v>
      </c>
      <c r="T390" s="30">
        <v>2322.9</v>
      </c>
      <c r="V390" s="503"/>
    </row>
    <row r="391" spans="1:22" ht="17.100000000000001" customHeight="1" x14ac:dyDescent="0.25">
      <c r="A391" s="54" t="s">
        <v>1103</v>
      </c>
      <c r="B391" s="53" t="s">
        <v>1181</v>
      </c>
      <c r="C391" s="55">
        <v>1000</v>
      </c>
      <c r="D391" s="55">
        <v>70</v>
      </c>
      <c r="E391" s="52">
        <v>194</v>
      </c>
      <c r="F391" s="50" t="s">
        <v>763</v>
      </c>
      <c r="G391" s="392" t="s">
        <v>2037</v>
      </c>
      <c r="H391" s="296" t="s">
        <v>0</v>
      </c>
      <c r="I391" s="46"/>
      <c r="J391" s="44" t="s">
        <v>3</v>
      </c>
      <c r="K391" s="43">
        <v>2</v>
      </c>
      <c r="L391" s="41">
        <f t="shared" si="30"/>
        <v>2</v>
      </c>
      <c r="M391" s="270" t="s">
        <v>33</v>
      </c>
      <c r="N391" s="37">
        <f t="shared" si="31"/>
        <v>20</v>
      </c>
      <c r="O391" s="34">
        <f t="shared" si="32"/>
        <v>40</v>
      </c>
      <c r="P391" s="32">
        <f t="shared" si="35"/>
        <v>2514.8000000000002</v>
      </c>
      <c r="Q391" s="31">
        <f t="shared" si="33"/>
        <v>3068.06</v>
      </c>
      <c r="R391" s="30" t="s">
        <v>264</v>
      </c>
      <c r="S391" s="30" t="str">
        <f t="shared" si="34"/>
        <v>ГП-134955</v>
      </c>
      <c r="T391" s="30">
        <v>2514.8000000000002</v>
      </c>
      <c r="V391" s="503"/>
    </row>
    <row r="392" spans="1:22" ht="17.100000000000001" customHeight="1" x14ac:dyDescent="0.25">
      <c r="A392" s="54" t="s">
        <v>1103</v>
      </c>
      <c r="B392" s="53" t="s">
        <v>1181</v>
      </c>
      <c r="C392" s="55">
        <v>1000</v>
      </c>
      <c r="D392" s="55">
        <v>70</v>
      </c>
      <c r="E392" s="52">
        <v>205</v>
      </c>
      <c r="F392" s="50" t="s">
        <v>764</v>
      </c>
      <c r="G392" s="392" t="s">
        <v>2038</v>
      </c>
      <c r="H392" s="296" t="s">
        <v>0</v>
      </c>
      <c r="I392" s="46"/>
      <c r="J392" s="44" t="s">
        <v>3</v>
      </c>
      <c r="K392" s="43">
        <v>2</v>
      </c>
      <c r="L392" s="41">
        <f t="shared" si="30"/>
        <v>2</v>
      </c>
      <c r="M392" s="270" t="s">
        <v>33</v>
      </c>
      <c r="N392" s="37">
        <f t="shared" si="31"/>
        <v>20</v>
      </c>
      <c r="O392" s="34">
        <f t="shared" si="32"/>
        <v>40</v>
      </c>
      <c r="P392" s="32">
        <f t="shared" si="35"/>
        <v>2669.2</v>
      </c>
      <c r="Q392" s="31">
        <f t="shared" si="33"/>
        <v>3256.42</v>
      </c>
      <c r="R392" s="30" t="s">
        <v>264</v>
      </c>
      <c r="S392" s="30" t="str">
        <f t="shared" si="34"/>
        <v>ГП-134963</v>
      </c>
      <c r="T392" s="30">
        <v>2669.2</v>
      </c>
      <c r="V392" s="503"/>
    </row>
    <row r="393" spans="1:22" ht="17.100000000000001" customHeight="1" x14ac:dyDescent="0.25">
      <c r="A393" s="54" t="s">
        <v>1103</v>
      </c>
      <c r="B393" s="53" t="s">
        <v>1181</v>
      </c>
      <c r="C393" s="55">
        <v>1000</v>
      </c>
      <c r="D393" s="55">
        <v>70</v>
      </c>
      <c r="E393" s="52">
        <v>219</v>
      </c>
      <c r="F393" s="50" t="s">
        <v>765</v>
      </c>
      <c r="G393" s="392" t="s">
        <v>2039</v>
      </c>
      <c r="H393" s="296" t="s">
        <v>0</v>
      </c>
      <c r="I393" s="46"/>
      <c r="J393" s="44" t="s">
        <v>3</v>
      </c>
      <c r="K393" s="43">
        <v>2</v>
      </c>
      <c r="L393" s="41">
        <f t="shared" si="30"/>
        <v>2</v>
      </c>
      <c r="M393" s="270" t="s">
        <v>33</v>
      </c>
      <c r="N393" s="37">
        <f t="shared" si="31"/>
        <v>20</v>
      </c>
      <c r="O393" s="34">
        <f t="shared" si="32"/>
        <v>40</v>
      </c>
      <c r="P393" s="32">
        <f t="shared" si="35"/>
        <v>2884.2</v>
      </c>
      <c r="Q393" s="31">
        <f t="shared" si="33"/>
        <v>3518.72</v>
      </c>
      <c r="R393" s="30" t="s">
        <v>264</v>
      </c>
      <c r="S393" s="30" t="str">
        <f t="shared" si="34"/>
        <v>ГП-134969</v>
      </c>
      <c r="T393" s="30">
        <v>2884.2</v>
      </c>
      <c r="V393" s="503"/>
    </row>
    <row r="394" spans="1:22" ht="17.100000000000001" customHeight="1" x14ac:dyDescent="0.25">
      <c r="A394" s="54" t="s">
        <v>1103</v>
      </c>
      <c r="B394" s="53" t="s">
        <v>1181</v>
      </c>
      <c r="C394" s="55">
        <v>1000</v>
      </c>
      <c r="D394" s="55">
        <v>70</v>
      </c>
      <c r="E394" s="52">
        <v>245</v>
      </c>
      <c r="F394" s="50" t="s">
        <v>766</v>
      </c>
      <c r="G394" s="392" t="s">
        <v>2040</v>
      </c>
      <c r="H394" s="296" t="s">
        <v>0</v>
      </c>
      <c r="I394" s="46"/>
      <c r="J394" s="44" t="s">
        <v>3</v>
      </c>
      <c r="K394" s="43">
        <v>2</v>
      </c>
      <c r="L394" s="41">
        <f t="shared" si="30"/>
        <v>2</v>
      </c>
      <c r="M394" s="270" t="s">
        <v>33</v>
      </c>
      <c r="N394" s="37">
        <f t="shared" si="31"/>
        <v>20</v>
      </c>
      <c r="O394" s="34">
        <f t="shared" si="32"/>
        <v>40</v>
      </c>
      <c r="P394" s="32">
        <f t="shared" si="35"/>
        <v>3257.6</v>
      </c>
      <c r="Q394" s="31">
        <f t="shared" si="33"/>
        <v>3974.27</v>
      </c>
      <c r="R394" s="30" t="s">
        <v>264</v>
      </c>
      <c r="S394" s="30" t="str">
        <f t="shared" si="34"/>
        <v>ГП-134975</v>
      </c>
      <c r="T394" s="30">
        <v>3257.6</v>
      </c>
      <c r="V394" s="503"/>
    </row>
    <row r="395" spans="1:22" ht="17.100000000000001" customHeight="1" x14ac:dyDescent="0.25">
      <c r="A395" s="54" t="s">
        <v>1103</v>
      </c>
      <c r="B395" s="53" t="s">
        <v>1181</v>
      </c>
      <c r="C395" s="55">
        <v>1000</v>
      </c>
      <c r="D395" s="52">
        <v>80</v>
      </c>
      <c r="E395" s="52">
        <v>21</v>
      </c>
      <c r="F395" s="50" t="s">
        <v>767</v>
      </c>
      <c r="G395" s="392" t="s">
        <v>2041</v>
      </c>
      <c r="H395" s="296" t="s">
        <v>0</v>
      </c>
      <c r="I395" s="46"/>
      <c r="J395" s="44" t="s">
        <v>3</v>
      </c>
      <c r="K395" s="43">
        <v>4</v>
      </c>
      <c r="L395" s="41">
        <f t="shared" si="30"/>
        <v>4</v>
      </c>
      <c r="M395" s="270" t="s">
        <v>33</v>
      </c>
      <c r="N395" s="37">
        <f t="shared" si="31"/>
        <v>10</v>
      </c>
      <c r="O395" s="34">
        <f t="shared" si="32"/>
        <v>40</v>
      </c>
      <c r="P395" s="32">
        <f t="shared" si="35"/>
        <v>1228.9000000000001</v>
      </c>
      <c r="Q395" s="31">
        <f t="shared" si="33"/>
        <v>1499.26</v>
      </c>
      <c r="R395" s="30" t="s">
        <v>264</v>
      </c>
      <c r="S395" s="30" t="str">
        <f t="shared" si="34"/>
        <v>ГП-136511</v>
      </c>
      <c r="T395" s="30">
        <v>1228.9000000000001</v>
      </c>
      <c r="V395" s="503"/>
    </row>
    <row r="396" spans="1:22" ht="17.100000000000001" customHeight="1" x14ac:dyDescent="0.25">
      <c r="A396" s="54" t="s">
        <v>1103</v>
      </c>
      <c r="B396" s="53" t="s">
        <v>1181</v>
      </c>
      <c r="C396" s="55">
        <v>1000</v>
      </c>
      <c r="D396" s="55">
        <v>80</v>
      </c>
      <c r="E396" s="52">
        <v>28</v>
      </c>
      <c r="F396" s="50" t="s">
        <v>768</v>
      </c>
      <c r="G396" s="392" t="s">
        <v>2042</v>
      </c>
      <c r="H396" s="296" t="s">
        <v>0</v>
      </c>
      <c r="I396" s="46"/>
      <c r="J396" s="44" t="s">
        <v>3</v>
      </c>
      <c r="K396" s="43">
        <v>4</v>
      </c>
      <c r="L396" s="41">
        <f t="shared" si="30"/>
        <v>4</v>
      </c>
      <c r="M396" s="270" t="s">
        <v>33</v>
      </c>
      <c r="N396" s="37">
        <f t="shared" si="31"/>
        <v>10</v>
      </c>
      <c r="O396" s="34">
        <f t="shared" si="32"/>
        <v>40</v>
      </c>
      <c r="P396" s="32">
        <f t="shared" si="35"/>
        <v>1244.5999999999999</v>
      </c>
      <c r="Q396" s="31">
        <f t="shared" si="33"/>
        <v>1518.41</v>
      </c>
      <c r="R396" s="30" t="s">
        <v>264</v>
      </c>
      <c r="S396" s="30" t="str">
        <f t="shared" si="34"/>
        <v>ГП-229605</v>
      </c>
      <c r="T396" s="30">
        <v>1244.5999999999999</v>
      </c>
      <c r="V396" s="503"/>
    </row>
    <row r="397" spans="1:22" ht="17.100000000000001" customHeight="1" x14ac:dyDescent="0.25">
      <c r="A397" s="54" t="s">
        <v>1103</v>
      </c>
      <c r="B397" s="53" t="s">
        <v>1181</v>
      </c>
      <c r="C397" s="55">
        <v>1000</v>
      </c>
      <c r="D397" s="55">
        <v>80</v>
      </c>
      <c r="E397" s="52">
        <v>35</v>
      </c>
      <c r="F397" s="50" t="s">
        <v>769</v>
      </c>
      <c r="G397" s="392" t="s">
        <v>2043</v>
      </c>
      <c r="H397" s="296" t="s">
        <v>0</v>
      </c>
      <c r="I397" s="46"/>
      <c r="J397" s="44" t="s">
        <v>3</v>
      </c>
      <c r="K397" s="43">
        <v>4</v>
      </c>
      <c r="L397" s="41">
        <f t="shared" si="30"/>
        <v>4</v>
      </c>
      <c r="M397" s="270" t="s">
        <v>33</v>
      </c>
      <c r="N397" s="37">
        <f t="shared" si="31"/>
        <v>10</v>
      </c>
      <c r="O397" s="34">
        <f t="shared" si="32"/>
        <v>40</v>
      </c>
      <c r="P397" s="32">
        <f t="shared" si="35"/>
        <v>1440.3</v>
      </c>
      <c r="Q397" s="31">
        <f t="shared" si="33"/>
        <v>1757.17</v>
      </c>
      <c r="R397" s="30" t="s">
        <v>264</v>
      </c>
      <c r="S397" s="30" t="str">
        <f t="shared" si="34"/>
        <v>ГП-134832</v>
      </c>
      <c r="T397" s="30">
        <v>1440.3</v>
      </c>
      <c r="V397" s="503"/>
    </row>
    <row r="398" spans="1:22" ht="17.100000000000001" customHeight="1" x14ac:dyDescent="0.25">
      <c r="A398" s="54" t="s">
        <v>1103</v>
      </c>
      <c r="B398" s="53" t="s">
        <v>1181</v>
      </c>
      <c r="C398" s="55">
        <v>1000</v>
      </c>
      <c r="D398" s="55">
        <v>80</v>
      </c>
      <c r="E398" s="52">
        <v>42</v>
      </c>
      <c r="F398" s="50" t="s">
        <v>770</v>
      </c>
      <c r="G398" s="392" t="s">
        <v>2044</v>
      </c>
      <c r="H398" s="296" t="s">
        <v>0</v>
      </c>
      <c r="I398" s="46"/>
      <c r="J398" s="44" t="s">
        <v>3</v>
      </c>
      <c r="K398" s="43">
        <v>4</v>
      </c>
      <c r="L398" s="41">
        <f t="shared" si="30"/>
        <v>4</v>
      </c>
      <c r="M398" s="270" t="s">
        <v>33</v>
      </c>
      <c r="N398" s="37">
        <f t="shared" si="31"/>
        <v>10</v>
      </c>
      <c r="O398" s="34">
        <f t="shared" si="32"/>
        <v>40</v>
      </c>
      <c r="P398" s="32">
        <f t="shared" si="35"/>
        <v>1624.8</v>
      </c>
      <c r="Q398" s="31">
        <f t="shared" si="33"/>
        <v>1982.26</v>
      </c>
      <c r="R398" s="30" t="s">
        <v>264</v>
      </c>
      <c r="S398" s="30" t="str">
        <f t="shared" si="34"/>
        <v>ГП-134839</v>
      </c>
      <c r="T398" s="30">
        <v>1624.8</v>
      </c>
      <c r="V398" s="503"/>
    </row>
    <row r="399" spans="1:22" ht="17.100000000000001" customHeight="1" x14ac:dyDescent="0.25">
      <c r="A399" s="54" t="s">
        <v>1103</v>
      </c>
      <c r="B399" s="53" t="s">
        <v>1181</v>
      </c>
      <c r="C399" s="55">
        <v>1000</v>
      </c>
      <c r="D399" s="55">
        <v>80</v>
      </c>
      <c r="E399" s="52">
        <v>45</v>
      </c>
      <c r="F399" s="50" t="s">
        <v>771</v>
      </c>
      <c r="G399" s="392" t="s">
        <v>2045</v>
      </c>
      <c r="H399" s="296" t="s">
        <v>0</v>
      </c>
      <c r="I399" s="46"/>
      <c r="J399" s="44" t="s">
        <v>3</v>
      </c>
      <c r="K399" s="43">
        <v>4</v>
      </c>
      <c r="L399" s="41">
        <f t="shared" si="30"/>
        <v>4</v>
      </c>
      <c r="M399" s="270" t="s">
        <v>33</v>
      </c>
      <c r="N399" s="37">
        <f t="shared" si="31"/>
        <v>10</v>
      </c>
      <c r="O399" s="34">
        <f t="shared" si="32"/>
        <v>40</v>
      </c>
      <c r="P399" s="32">
        <f t="shared" si="35"/>
        <v>1686.8</v>
      </c>
      <c r="Q399" s="31">
        <f t="shared" si="33"/>
        <v>2057.9</v>
      </c>
      <c r="R399" s="30" t="s">
        <v>264</v>
      </c>
      <c r="S399" s="30" t="str">
        <f t="shared" si="34"/>
        <v>ГП-248211</v>
      </c>
      <c r="T399" s="30">
        <v>1686.8</v>
      </c>
      <c r="V399" s="503"/>
    </row>
    <row r="400" spans="1:22" ht="17.100000000000001" customHeight="1" x14ac:dyDescent="0.25">
      <c r="A400" s="54" t="s">
        <v>1103</v>
      </c>
      <c r="B400" s="53" t="s">
        <v>1181</v>
      </c>
      <c r="C400" s="55">
        <v>1000</v>
      </c>
      <c r="D400" s="55">
        <v>80</v>
      </c>
      <c r="E400" s="52">
        <v>48</v>
      </c>
      <c r="F400" s="50" t="s">
        <v>772</v>
      </c>
      <c r="G400" s="392" t="s">
        <v>2046</v>
      </c>
      <c r="H400" s="296" t="s">
        <v>0</v>
      </c>
      <c r="I400" s="46"/>
      <c r="J400" s="44" t="s">
        <v>3</v>
      </c>
      <c r="K400" s="43">
        <v>4</v>
      </c>
      <c r="L400" s="41">
        <f t="shared" si="30"/>
        <v>4</v>
      </c>
      <c r="M400" s="270" t="s">
        <v>33</v>
      </c>
      <c r="N400" s="37">
        <f t="shared" si="31"/>
        <v>10</v>
      </c>
      <c r="O400" s="34">
        <f t="shared" si="32"/>
        <v>40</v>
      </c>
      <c r="P400" s="32">
        <f t="shared" si="35"/>
        <v>1749</v>
      </c>
      <c r="Q400" s="31">
        <f t="shared" si="33"/>
        <v>2133.7800000000002</v>
      </c>
      <c r="R400" s="30" t="s">
        <v>264</v>
      </c>
      <c r="S400" s="30" t="str">
        <f t="shared" si="34"/>
        <v>ГП-134847</v>
      </c>
      <c r="T400" s="30">
        <v>1749</v>
      </c>
      <c r="V400" s="503"/>
    </row>
    <row r="401" spans="1:22" ht="17.100000000000001" customHeight="1" x14ac:dyDescent="0.25">
      <c r="A401" s="54" t="s">
        <v>1103</v>
      </c>
      <c r="B401" s="53" t="s">
        <v>1181</v>
      </c>
      <c r="C401" s="55">
        <v>1000</v>
      </c>
      <c r="D401" s="55">
        <v>80</v>
      </c>
      <c r="E401" s="52">
        <v>57</v>
      </c>
      <c r="F401" s="50" t="s">
        <v>773</v>
      </c>
      <c r="G401" s="392" t="s">
        <v>2047</v>
      </c>
      <c r="H401" s="296" t="s">
        <v>0</v>
      </c>
      <c r="I401" s="46" t="s">
        <v>3</v>
      </c>
      <c r="J401" s="44" t="s">
        <v>3</v>
      </c>
      <c r="K401" s="43">
        <v>4</v>
      </c>
      <c r="L401" s="41">
        <f t="shared" ref="L401:L760" si="36">K401</f>
        <v>4</v>
      </c>
      <c r="M401" s="270" t="s">
        <v>33</v>
      </c>
      <c r="N401" s="37">
        <f t="shared" ref="N401:N672" si="37">IF(M401="A",1,IF(M401="B", ROUNDUP(10/L401,0),ROUNDUP(40/L401,0)))</f>
        <v>10</v>
      </c>
      <c r="O401" s="34">
        <f t="shared" ref="O401:O672" si="38">N401*L401</f>
        <v>40</v>
      </c>
      <c r="P401" s="32">
        <f t="shared" si="35"/>
        <v>1857.9</v>
      </c>
      <c r="Q401" s="31">
        <f t="shared" ref="Q401:Q452" si="39">ROUND(P401*1.22,2)</f>
        <v>2266.64</v>
      </c>
      <c r="R401" s="30" t="s">
        <v>264</v>
      </c>
      <c r="S401" s="30" t="str">
        <f t="shared" ref="S401:S458" si="40">TEXT(F401,0)</f>
        <v>ГП-135263</v>
      </c>
      <c r="T401" s="30">
        <v>1857.9</v>
      </c>
      <c r="V401" s="503"/>
    </row>
    <row r="402" spans="1:22" ht="17.100000000000001" customHeight="1" x14ac:dyDescent="0.25">
      <c r="A402" s="54" t="s">
        <v>1103</v>
      </c>
      <c r="B402" s="53" t="s">
        <v>1181</v>
      </c>
      <c r="C402" s="55">
        <v>1000</v>
      </c>
      <c r="D402" s="55">
        <v>80</v>
      </c>
      <c r="E402" s="52">
        <v>60</v>
      </c>
      <c r="F402" s="50" t="s">
        <v>774</v>
      </c>
      <c r="G402" s="392" t="s">
        <v>2048</v>
      </c>
      <c r="H402" s="296" t="s">
        <v>0</v>
      </c>
      <c r="I402" s="46" t="s">
        <v>3</v>
      </c>
      <c r="J402" s="44" t="s">
        <v>3</v>
      </c>
      <c r="K402" s="43">
        <v>4</v>
      </c>
      <c r="L402" s="41">
        <f t="shared" si="36"/>
        <v>4</v>
      </c>
      <c r="M402" s="270" t="s">
        <v>33</v>
      </c>
      <c r="N402" s="37">
        <f t="shared" si="37"/>
        <v>10</v>
      </c>
      <c r="O402" s="34">
        <f t="shared" si="38"/>
        <v>40</v>
      </c>
      <c r="P402" s="32">
        <f t="shared" ref="P402:P673" si="41">ROUND(T402*(1-$Q$12),2)</f>
        <v>1881.8</v>
      </c>
      <c r="Q402" s="31">
        <f t="shared" si="39"/>
        <v>2295.8000000000002</v>
      </c>
      <c r="R402" s="30" t="s">
        <v>264</v>
      </c>
      <c r="S402" s="30" t="str">
        <f t="shared" si="40"/>
        <v>ГП-135268</v>
      </c>
      <c r="T402" s="30">
        <v>1881.8</v>
      </c>
      <c r="V402" s="503"/>
    </row>
    <row r="403" spans="1:22" ht="17.100000000000001" customHeight="1" x14ac:dyDescent="0.25">
      <c r="A403" s="54" t="s">
        <v>1103</v>
      </c>
      <c r="B403" s="53" t="s">
        <v>1181</v>
      </c>
      <c r="C403" s="55">
        <v>1000</v>
      </c>
      <c r="D403" s="55">
        <v>80</v>
      </c>
      <c r="E403" s="52">
        <v>70</v>
      </c>
      <c r="F403" s="50" t="s">
        <v>775</v>
      </c>
      <c r="G403" s="392" t="s">
        <v>2049</v>
      </c>
      <c r="H403" s="296" t="s">
        <v>0</v>
      </c>
      <c r="I403" s="46" t="s">
        <v>3</v>
      </c>
      <c r="J403" s="44" t="s">
        <v>3</v>
      </c>
      <c r="K403" s="43">
        <v>4</v>
      </c>
      <c r="L403" s="41">
        <f t="shared" si="36"/>
        <v>4</v>
      </c>
      <c r="M403" s="270" t="s">
        <v>33</v>
      </c>
      <c r="N403" s="37">
        <f t="shared" si="37"/>
        <v>10</v>
      </c>
      <c r="O403" s="34">
        <f t="shared" si="38"/>
        <v>40</v>
      </c>
      <c r="P403" s="32">
        <f t="shared" si="41"/>
        <v>1950.4</v>
      </c>
      <c r="Q403" s="31">
        <f t="shared" si="39"/>
        <v>2379.4899999999998</v>
      </c>
      <c r="R403" s="30" t="s">
        <v>264</v>
      </c>
      <c r="S403" s="30" t="str">
        <f t="shared" si="40"/>
        <v>ГП-135275</v>
      </c>
      <c r="T403" s="30">
        <v>1950.4</v>
      </c>
      <c r="V403" s="503"/>
    </row>
    <row r="404" spans="1:22" ht="17.100000000000001" customHeight="1" x14ac:dyDescent="0.25">
      <c r="A404" s="54" t="s">
        <v>1103</v>
      </c>
      <c r="B404" s="53" t="s">
        <v>1181</v>
      </c>
      <c r="C404" s="55">
        <v>1000</v>
      </c>
      <c r="D404" s="55">
        <v>80</v>
      </c>
      <c r="E404" s="52">
        <v>76</v>
      </c>
      <c r="F404" s="50" t="s">
        <v>776</v>
      </c>
      <c r="G404" s="392" t="s">
        <v>2050</v>
      </c>
      <c r="H404" s="296" t="s">
        <v>0</v>
      </c>
      <c r="I404" s="46" t="s">
        <v>3</v>
      </c>
      <c r="J404" s="44" t="s">
        <v>3</v>
      </c>
      <c r="K404" s="43">
        <v>3</v>
      </c>
      <c r="L404" s="41">
        <f t="shared" si="36"/>
        <v>3</v>
      </c>
      <c r="M404" s="270" t="s">
        <v>33</v>
      </c>
      <c r="N404" s="37">
        <f t="shared" si="37"/>
        <v>14</v>
      </c>
      <c r="O404" s="34">
        <f t="shared" si="38"/>
        <v>42</v>
      </c>
      <c r="P404" s="32">
        <f t="shared" si="41"/>
        <v>1986.8</v>
      </c>
      <c r="Q404" s="31">
        <f t="shared" si="39"/>
        <v>2423.9</v>
      </c>
      <c r="R404" s="30" t="s">
        <v>264</v>
      </c>
      <c r="S404" s="30" t="str">
        <f t="shared" si="40"/>
        <v>ГП-135281</v>
      </c>
      <c r="T404" s="30">
        <v>1986.8</v>
      </c>
      <c r="V404" s="503"/>
    </row>
    <row r="405" spans="1:22" ht="17.100000000000001" customHeight="1" x14ac:dyDescent="0.25">
      <c r="A405" s="54" t="s">
        <v>1103</v>
      </c>
      <c r="B405" s="53" t="s">
        <v>1181</v>
      </c>
      <c r="C405" s="55">
        <v>1000</v>
      </c>
      <c r="D405" s="55">
        <v>80</v>
      </c>
      <c r="E405" s="52">
        <v>83</v>
      </c>
      <c r="F405" s="50" t="s">
        <v>777</v>
      </c>
      <c r="G405" s="392" t="s">
        <v>2051</v>
      </c>
      <c r="H405" s="296" t="s">
        <v>0</v>
      </c>
      <c r="I405" s="46"/>
      <c r="J405" s="44" t="s">
        <v>3</v>
      </c>
      <c r="K405" s="43">
        <v>3</v>
      </c>
      <c r="L405" s="41">
        <f t="shared" si="36"/>
        <v>3</v>
      </c>
      <c r="M405" s="270" t="s">
        <v>33</v>
      </c>
      <c r="N405" s="37">
        <f t="shared" si="37"/>
        <v>14</v>
      </c>
      <c r="O405" s="34">
        <f t="shared" si="38"/>
        <v>42</v>
      </c>
      <c r="P405" s="32">
        <f t="shared" si="41"/>
        <v>2003.6</v>
      </c>
      <c r="Q405" s="31">
        <f t="shared" si="39"/>
        <v>2444.39</v>
      </c>
      <c r="R405" s="30" t="s">
        <v>264</v>
      </c>
      <c r="S405" s="30" t="str">
        <f t="shared" si="40"/>
        <v>ГП-134885</v>
      </c>
      <c r="T405" s="30">
        <v>2003.6</v>
      </c>
      <c r="V405" s="503"/>
    </row>
    <row r="406" spans="1:22" ht="17.100000000000001" customHeight="1" x14ac:dyDescent="0.25">
      <c r="A406" s="54" t="s">
        <v>1103</v>
      </c>
      <c r="B406" s="53" t="s">
        <v>1181</v>
      </c>
      <c r="C406" s="55">
        <v>1000</v>
      </c>
      <c r="D406" s="55">
        <v>80</v>
      </c>
      <c r="E406" s="52">
        <v>89</v>
      </c>
      <c r="F406" s="50" t="s">
        <v>778</v>
      </c>
      <c r="G406" s="392" t="s">
        <v>2052</v>
      </c>
      <c r="H406" s="296" t="s">
        <v>0</v>
      </c>
      <c r="I406" s="46" t="s">
        <v>3</v>
      </c>
      <c r="J406" s="44" t="s">
        <v>3</v>
      </c>
      <c r="K406" s="43">
        <v>3</v>
      </c>
      <c r="L406" s="41">
        <f t="shared" si="36"/>
        <v>3</v>
      </c>
      <c r="M406" s="270" t="s">
        <v>33</v>
      </c>
      <c r="N406" s="37">
        <f t="shared" si="37"/>
        <v>14</v>
      </c>
      <c r="O406" s="34">
        <f t="shared" si="38"/>
        <v>42</v>
      </c>
      <c r="P406" s="32">
        <f t="shared" si="41"/>
        <v>2025.8</v>
      </c>
      <c r="Q406" s="31">
        <f t="shared" si="39"/>
        <v>2471.48</v>
      </c>
      <c r="R406" s="30" t="s">
        <v>264</v>
      </c>
      <c r="S406" s="30" t="str">
        <f t="shared" si="40"/>
        <v>ГП-135287</v>
      </c>
      <c r="T406" s="30">
        <v>2025.8</v>
      </c>
      <c r="V406" s="503"/>
    </row>
    <row r="407" spans="1:22" ht="17.100000000000001" customHeight="1" x14ac:dyDescent="0.25">
      <c r="A407" s="54" t="s">
        <v>1103</v>
      </c>
      <c r="B407" s="53" t="s">
        <v>1181</v>
      </c>
      <c r="C407" s="55">
        <v>1000</v>
      </c>
      <c r="D407" s="55">
        <v>80</v>
      </c>
      <c r="E407" s="52">
        <v>102</v>
      </c>
      <c r="F407" s="50" t="s">
        <v>779</v>
      </c>
      <c r="G407" s="392" t="s">
        <v>2053</v>
      </c>
      <c r="H407" s="296" t="s">
        <v>0</v>
      </c>
      <c r="I407" s="46"/>
      <c r="J407" s="44" t="s">
        <v>3</v>
      </c>
      <c r="K407" s="43">
        <v>3</v>
      </c>
      <c r="L407" s="41">
        <f t="shared" si="36"/>
        <v>3</v>
      </c>
      <c r="M407" s="270" t="s">
        <v>33</v>
      </c>
      <c r="N407" s="37">
        <f t="shared" si="37"/>
        <v>14</v>
      </c>
      <c r="O407" s="34">
        <f t="shared" si="38"/>
        <v>42</v>
      </c>
      <c r="P407" s="32">
        <f t="shared" si="41"/>
        <v>2051.8000000000002</v>
      </c>
      <c r="Q407" s="31">
        <f t="shared" si="39"/>
        <v>2503.1999999999998</v>
      </c>
      <c r="R407" s="30" t="s">
        <v>264</v>
      </c>
      <c r="S407" s="30" t="str">
        <f t="shared" si="40"/>
        <v>ГП-134901</v>
      </c>
      <c r="T407" s="30">
        <v>2051.8000000000002</v>
      </c>
      <c r="V407" s="503"/>
    </row>
    <row r="408" spans="1:22" ht="17.100000000000001" customHeight="1" x14ac:dyDescent="0.25">
      <c r="A408" s="54" t="s">
        <v>1103</v>
      </c>
      <c r="B408" s="53" t="s">
        <v>1181</v>
      </c>
      <c r="C408" s="55">
        <v>1000</v>
      </c>
      <c r="D408" s="55">
        <v>80</v>
      </c>
      <c r="E408" s="52">
        <v>108</v>
      </c>
      <c r="F408" s="50" t="s">
        <v>780</v>
      </c>
      <c r="G408" s="392" t="s">
        <v>2054</v>
      </c>
      <c r="H408" s="296" t="s">
        <v>0</v>
      </c>
      <c r="I408" s="46" t="s">
        <v>3</v>
      </c>
      <c r="J408" s="44" t="s">
        <v>3</v>
      </c>
      <c r="K408" s="43">
        <v>3</v>
      </c>
      <c r="L408" s="41">
        <f t="shared" si="36"/>
        <v>3</v>
      </c>
      <c r="M408" s="270" t="s">
        <v>33</v>
      </c>
      <c r="N408" s="37">
        <f t="shared" si="37"/>
        <v>14</v>
      </c>
      <c r="O408" s="34">
        <f t="shared" si="38"/>
        <v>42</v>
      </c>
      <c r="P408" s="32">
        <f t="shared" si="41"/>
        <v>2115.8000000000002</v>
      </c>
      <c r="Q408" s="31">
        <f t="shared" si="39"/>
        <v>2581.2800000000002</v>
      </c>
      <c r="R408" s="30" t="s">
        <v>264</v>
      </c>
      <c r="S408" s="30" t="str">
        <f t="shared" si="40"/>
        <v>ГП-135293</v>
      </c>
      <c r="T408" s="30">
        <v>2115.8000000000002</v>
      </c>
      <c r="V408" s="503"/>
    </row>
    <row r="409" spans="1:22" ht="17.100000000000001" customHeight="1" x14ac:dyDescent="0.25">
      <c r="A409" s="54" t="s">
        <v>1103</v>
      </c>
      <c r="B409" s="53" t="s">
        <v>1181</v>
      </c>
      <c r="C409" s="55">
        <v>1000</v>
      </c>
      <c r="D409" s="55">
        <v>80</v>
      </c>
      <c r="E409" s="52">
        <v>114</v>
      </c>
      <c r="F409" s="50" t="s">
        <v>781</v>
      </c>
      <c r="G409" s="392" t="s">
        <v>2055</v>
      </c>
      <c r="H409" s="296" t="s">
        <v>0</v>
      </c>
      <c r="I409" s="46" t="s">
        <v>3</v>
      </c>
      <c r="J409" s="44" t="s">
        <v>3</v>
      </c>
      <c r="K409" s="43">
        <v>3</v>
      </c>
      <c r="L409" s="41">
        <f t="shared" si="36"/>
        <v>3</v>
      </c>
      <c r="M409" s="270" t="s">
        <v>33</v>
      </c>
      <c r="N409" s="37">
        <f t="shared" si="37"/>
        <v>14</v>
      </c>
      <c r="O409" s="34">
        <f t="shared" si="38"/>
        <v>42</v>
      </c>
      <c r="P409" s="32">
        <f t="shared" si="41"/>
        <v>2179.1</v>
      </c>
      <c r="Q409" s="31">
        <f t="shared" si="39"/>
        <v>2658.5</v>
      </c>
      <c r="R409" s="30" t="s">
        <v>264</v>
      </c>
      <c r="S409" s="30" t="str">
        <f t="shared" si="40"/>
        <v>ГП-135299</v>
      </c>
      <c r="T409" s="30">
        <v>2179.1</v>
      </c>
      <c r="V409" s="503"/>
    </row>
    <row r="410" spans="1:22" ht="17.100000000000001" customHeight="1" x14ac:dyDescent="0.25">
      <c r="A410" s="54" t="s">
        <v>1103</v>
      </c>
      <c r="B410" s="53" t="s">
        <v>1181</v>
      </c>
      <c r="C410" s="55">
        <v>1000</v>
      </c>
      <c r="D410" s="55">
        <v>80</v>
      </c>
      <c r="E410" s="52">
        <v>133</v>
      </c>
      <c r="F410" s="50" t="s">
        <v>782</v>
      </c>
      <c r="G410" s="392" t="s">
        <v>2056</v>
      </c>
      <c r="H410" s="296" t="s">
        <v>0</v>
      </c>
      <c r="I410" s="46" t="s">
        <v>3</v>
      </c>
      <c r="J410" s="44" t="s">
        <v>3</v>
      </c>
      <c r="K410" s="43">
        <v>3</v>
      </c>
      <c r="L410" s="41">
        <f t="shared" si="36"/>
        <v>3</v>
      </c>
      <c r="M410" s="270" t="s">
        <v>33</v>
      </c>
      <c r="N410" s="37">
        <f t="shared" si="37"/>
        <v>14</v>
      </c>
      <c r="O410" s="34">
        <f t="shared" si="38"/>
        <v>42</v>
      </c>
      <c r="P410" s="32">
        <f t="shared" si="41"/>
        <v>2262.5</v>
      </c>
      <c r="Q410" s="31">
        <f t="shared" si="39"/>
        <v>2760.25</v>
      </c>
      <c r="R410" s="30" t="s">
        <v>264</v>
      </c>
      <c r="S410" s="30" t="str">
        <f t="shared" si="40"/>
        <v>ГП-135305</v>
      </c>
      <c r="T410" s="30">
        <v>2262.5</v>
      </c>
      <c r="V410" s="503"/>
    </row>
    <row r="411" spans="1:22" ht="17.100000000000001" customHeight="1" x14ac:dyDescent="0.25">
      <c r="A411" s="54" t="s">
        <v>1103</v>
      </c>
      <c r="B411" s="53" t="s">
        <v>1181</v>
      </c>
      <c r="C411" s="55">
        <v>1000</v>
      </c>
      <c r="D411" s="55">
        <v>80</v>
      </c>
      <c r="E411" s="52">
        <v>140</v>
      </c>
      <c r="F411" s="50" t="s">
        <v>783</v>
      </c>
      <c r="G411" s="392" t="s">
        <v>2057</v>
      </c>
      <c r="H411" s="296" t="s">
        <v>0</v>
      </c>
      <c r="I411" s="46"/>
      <c r="J411" s="44" t="s">
        <v>3</v>
      </c>
      <c r="K411" s="43">
        <v>3</v>
      </c>
      <c r="L411" s="41">
        <f t="shared" si="36"/>
        <v>3</v>
      </c>
      <c r="M411" s="270" t="s">
        <v>33</v>
      </c>
      <c r="N411" s="37">
        <f t="shared" si="37"/>
        <v>14</v>
      </c>
      <c r="O411" s="34">
        <f t="shared" si="38"/>
        <v>42</v>
      </c>
      <c r="P411" s="32">
        <f t="shared" si="41"/>
        <v>2362</v>
      </c>
      <c r="Q411" s="31">
        <f t="shared" si="39"/>
        <v>2881.64</v>
      </c>
      <c r="R411" s="30" t="s">
        <v>264</v>
      </c>
      <c r="S411" s="30" t="str">
        <f t="shared" si="40"/>
        <v>ГП-134933</v>
      </c>
      <c r="T411" s="30">
        <v>2362</v>
      </c>
      <c r="V411" s="503"/>
    </row>
    <row r="412" spans="1:22" ht="17.100000000000001" customHeight="1" x14ac:dyDescent="0.25">
      <c r="A412" s="54" t="s">
        <v>1103</v>
      </c>
      <c r="B412" s="53" t="s">
        <v>1181</v>
      </c>
      <c r="C412" s="55">
        <v>1000</v>
      </c>
      <c r="D412" s="55">
        <v>80</v>
      </c>
      <c r="E412" s="52">
        <v>159</v>
      </c>
      <c r="F412" s="50" t="s">
        <v>784</v>
      </c>
      <c r="G412" s="392" t="s">
        <v>2058</v>
      </c>
      <c r="H412" s="296" t="s">
        <v>0</v>
      </c>
      <c r="I412" s="46" t="s">
        <v>3</v>
      </c>
      <c r="J412" s="44" t="s">
        <v>3</v>
      </c>
      <c r="K412" s="43">
        <v>2</v>
      </c>
      <c r="L412" s="41">
        <f t="shared" si="36"/>
        <v>2</v>
      </c>
      <c r="M412" s="270" t="s">
        <v>33</v>
      </c>
      <c r="N412" s="37">
        <f t="shared" si="37"/>
        <v>20</v>
      </c>
      <c r="O412" s="34">
        <f t="shared" si="38"/>
        <v>40</v>
      </c>
      <c r="P412" s="32">
        <f t="shared" si="41"/>
        <v>2481.9</v>
      </c>
      <c r="Q412" s="31">
        <f t="shared" si="39"/>
        <v>3027.92</v>
      </c>
      <c r="R412" s="30" t="s">
        <v>264</v>
      </c>
      <c r="S412" s="30" t="str">
        <f t="shared" si="40"/>
        <v>ГП-135311</v>
      </c>
      <c r="T412" s="30">
        <v>2481.9</v>
      </c>
      <c r="V412" s="503"/>
    </row>
    <row r="413" spans="1:22" ht="17.100000000000001" customHeight="1" x14ac:dyDescent="0.25">
      <c r="A413" s="54" t="s">
        <v>1103</v>
      </c>
      <c r="B413" s="53" t="s">
        <v>1181</v>
      </c>
      <c r="C413" s="55">
        <v>1000</v>
      </c>
      <c r="D413" s="55">
        <v>80</v>
      </c>
      <c r="E413" s="52">
        <v>169</v>
      </c>
      <c r="F413" s="50" t="s">
        <v>785</v>
      </c>
      <c r="G413" s="392" t="s">
        <v>2059</v>
      </c>
      <c r="H413" s="296" t="s">
        <v>0</v>
      </c>
      <c r="I413" s="46" t="s">
        <v>3</v>
      </c>
      <c r="J413" s="44" t="s">
        <v>3</v>
      </c>
      <c r="K413" s="43">
        <v>2</v>
      </c>
      <c r="L413" s="41">
        <f t="shared" si="36"/>
        <v>2</v>
      </c>
      <c r="M413" s="270" t="s">
        <v>33</v>
      </c>
      <c r="N413" s="37">
        <f t="shared" si="37"/>
        <v>20</v>
      </c>
      <c r="O413" s="34">
        <f t="shared" si="38"/>
        <v>40</v>
      </c>
      <c r="P413" s="32">
        <f t="shared" si="41"/>
        <v>2580.4</v>
      </c>
      <c r="Q413" s="31">
        <f t="shared" si="39"/>
        <v>3148.09</v>
      </c>
      <c r="R413" s="30" t="s">
        <v>264</v>
      </c>
      <c r="S413" s="30" t="str">
        <f t="shared" si="40"/>
        <v>ГП-135317</v>
      </c>
      <c r="T413" s="30">
        <v>2580.4</v>
      </c>
      <c r="V413" s="503"/>
    </row>
    <row r="414" spans="1:22" ht="17.100000000000001" customHeight="1" x14ac:dyDescent="0.25">
      <c r="A414" s="54" t="s">
        <v>1103</v>
      </c>
      <c r="B414" s="53" t="s">
        <v>1181</v>
      </c>
      <c r="C414" s="55">
        <v>1000</v>
      </c>
      <c r="D414" s="55">
        <v>80</v>
      </c>
      <c r="E414" s="52">
        <v>194</v>
      </c>
      <c r="F414" s="50" t="s">
        <v>786</v>
      </c>
      <c r="G414" s="392" t="s">
        <v>2060</v>
      </c>
      <c r="H414" s="296" t="s">
        <v>0</v>
      </c>
      <c r="I414" s="46"/>
      <c r="J414" s="44" t="s">
        <v>3</v>
      </c>
      <c r="K414" s="43">
        <v>2</v>
      </c>
      <c r="L414" s="41">
        <f t="shared" si="36"/>
        <v>2</v>
      </c>
      <c r="M414" s="270" t="s">
        <v>33</v>
      </c>
      <c r="N414" s="37">
        <f t="shared" si="37"/>
        <v>20</v>
      </c>
      <c r="O414" s="34">
        <f t="shared" si="38"/>
        <v>40</v>
      </c>
      <c r="P414" s="32">
        <f t="shared" si="41"/>
        <v>2790.4</v>
      </c>
      <c r="Q414" s="31">
        <f t="shared" si="39"/>
        <v>3404.29</v>
      </c>
      <c r="R414" s="30" t="s">
        <v>264</v>
      </c>
      <c r="S414" s="30" t="str">
        <f t="shared" si="40"/>
        <v>ГП-134956</v>
      </c>
      <c r="T414" s="30">
        <v>2790.4</v>
      </c>
      <c r="V414" s="503"/>
    </row>
    <row r="415" spans="1:22" ht="17.100000000000001" customHeight="1" x14ac:dyDescent="0.25">
      <c r="A415" s="54" t="s">
        <v>1103</v>
      </c>
      <c r="B415" s="53" t="s">
        <v>1181</v>
      </c>
      <c r="C415" s="55">
        <v>1000</v>
      </c>
      <c r="D415" s="55">
        <v>80</v>
      </c>
      <c r="E415" s="52">
        <v>205</v>
      </c>
      <c r="F415" s="50" t="s">
        <v>787</v>
      </c>
      <c r="G415" s="392" t="s">
        <v>2061</v>
      </c>
      <c r="H415" s="296" t="s">
        <v>0</v>
      </c>
      <c r="I415" s="46"/>
      <c r="J415" s="44" t="s">
        <v>3</v>
      </c>
      <c r="K415" s="43">
        <v>2</v>
      </c>
      <c r="L415" s="41">
        <f t="shared" si="36"/>
        <v>2</v>
      </c>
      <c r="M415" s="270" t="s">
        <v>33</v>
      </c>
      <c r="N415" s="37">
        <f t="shared" si="37"/>
        <v>20</v>
      </c>
      <c r="O415" s="34">
        <f t="shared" si="38"/>
        <v>40</v>
      </c>
      <c r="P415" s="32">
        <f t="shared" si="41"/>
        <v>3003.1</v>
      </c>
      <c r="Q415" s="31">
        <f t="shared" si="39"/>
        <v>3663.78</v>
      </c>
      <c r="R415" s="30" t="s">
        <v>264</v>
      </c>
      <c r="S415" s="30" t="str">
        <f t="shared" si="40"/>
        <v>ГП-134964</v>
      </c>
      <c r="T415" s="30">
        <v>3003.1</v>
      </c>
      <c r="V415" s="503"/>
    </row>
    <row r="416" spans="1:22" ht="17.100000000000001" customHeight="1" x14ac:dyDescent="0.25">
      <c r="A416" s="54" t="s">
        <v>1103</v>
      </c>
      <c r="B416" s="53" t="s">
        <v>1181</v>
      </c>
      <c r="C416" s="55">
        <v>1000</v>
      </c>
      <c r="D416" s="55">
        <v>80</v>
      </c>
      <c r="E416" s="52">
        <v>219</v>
      </c>
      <c r="F416" s="50" t="s">
        <v>788</v>
      </c>
      <c r="G416" s="392" t="s">
        <v>2062</v>
      </c>
      <c r="H416" s="296" t="s">
        <v>0</v>
      </c>
      <c r="I416" s="46"/>
      <c r="J416" s="44" t="s">
        <v>3</v>
      </c>
      <c r="K416" s="43">
        <v>2</v>
      </c>
      <c r="L416" s="41">
        <f t="shared" si="36"/>
        <v>2</v>
      </c>
      <c r="M416" s="270" t="s">
        <v>33</v>
      </c>
      <c r="N416" s="37">
        <f t="shared" si="37"/>
        <v>20</v>
      </c>
      <c r="O416" s="34">
        <f t="shared" si="38"/>
        <v>40</v>
      </c>
      <c r="P416" s="32">
        <f t="shared" si="41"/>
        <v>3228.9</v>
      </c>
      <c r="Q416" s="31">
        <f t="shared" si="39"/>
        <v>3939.26</v>
      </c>
      <c r="R416" s="30" t="s">
        <v>264</v>
      </c>
      <c r="S416" s="30" t="str">
        <f t="shared" si="40"/>
        <v>ГП-134970</v>
      </c>
      <c r="T416" s="30">
        <v>3228.9</v>
      </c>
      <c r="V416" s="503"/>
    </row>
    <row r="417" spans="1:22" ht="17.100000000000001" customHeight="1" x14ac:dyDescent="0.25">
      <c r="A417" s="54" t="s">
        <v>1103</v>
      </c>
      <c r="B417" s="53" t="s">
        <v>1181</v>
      </c>
      <c r="C417" s="55">
        <v>1000</v>
      </c>
      <c r="D417" s="55">
        <v>80</v>
      </c>
      <c r="E417" s="52">
        <v>245</v>
      </c>
      <c r="F417" s="242" t="s">
        <v>235</v>
      </c>
      <c r="G417" s="392" t="s">
        <v>2063</v>
      </c>
      <c r="H417" s="296" t="s">
        <v>0</v>
      </c>
      <c r="I417" s="46"/>
      <c r="J417" s="44" t="s">
        <v>3</v>
      </c>
      <c r="K417" s="43">
        <v>2</v>
      </c>
      <c r="L417" s="41">
        <f t="shared" si="36"/>
        <v>2</v>
      </c>
      <c r="M417" s="270" t="s">
        <v>33</v>
      </c>
      <c r="N417" s="37">
        <f t="shared" si="37"/>
        <v>20</v>
      </c>
      <c r="O417" s="34">
        <f t="shared" si="38"/>
        <v>40</v>
      </c>
      <c r="P417" s="32">
        <f t="shared" si="41"/>
        <v>3643.9</v>
      </c>
      <c r="Q417" s="31">
        <f t="shared" si="39"/>
        <v>4445.5600000000004</v>
      </c>
      <c r="R417" s="30" t="s">
        <v>264</v>
      </c>
      <c r="S417" s="30" t="str">
        <f t="shared" si="40"/>
        <v>no code</v>
      </c>
      <c r="T417" s="30">
        <v>3643.9</v>
      </c>
      <c r="V417" s="503"/>
    </row>
    <row r="418" spans="1:22" ht="17.100000000000001" customHeight="1" x14ac:dyDescent="0.25">
      <c r="A418" s="54" t="s">
        <v>1103</v>
      </c>
      <c r="B418" s="53" t="s">
        <v>1181</v>
      </c>
      <c r="C418" s="55">
        <v>1000</v>
      </c>
      <c r="D418" s="52">
        <v>90</v>
      </c>
      <c r="E418" s="52">
        <v>35</v>
      </c>
      <c r="F418" s="50" t="s">
        <v>789</v>
      </c>
      <c r="G418" s="392" t="s">
        <v>2064</v>
      </c>
      <c r="H418" s="296" t="s">
        <v>0</v>
      </c>
      <c r="I418" s="46"/>
      <c r="J418" s="44" t="s">
        <v>3</v>
      </c>
      <c r="K418" s="43">
        <v>4</v>
      </c>
      <c r="L418" s="41">
        <f t="shared" si="36"/>
        <v>4</v>
      </c>
      <c r="M418" s="270" t="s">
        <v>33</v>
      </c>
      <c r="N418" s="37">
        <f t="shared" si="37"/>
        <v>10</v>
      </c>
      <c r="O418" s="34">
        <f t="shared" si="38"/>
        <v>40</v>
      </c>
      <c r="P418" s="32">
        <f t="shared" si="41"/>
        <v>1727.3</v>
      </c>
      <c r="Q418" s="31">
        <f t="shared" si="39"/>
        <v>2107.31</v>
      </c>
      <c r="R418" s="30" t="s">
        <v>264</v>
      </c>
      <c r="S418" s="30" t="str">
        <f t="shared" si="40"/>
        <v>ГП-134833</v>
      </c>
      <c r="T418" s="30">
        <v>1727.3</v>
      </c>
      <c r="V418" s="503"/>
    </row>
    <row r="419" spans="1:22" ht="17.100000000000001" customHeight="1" x14ac:dyDescent="0.25">
      <c r="A419" s="54" t="s">
        <v>1103</v>
      </c>
      <c r="B419" s="53" t="s">
        <v>1181</v>
      </c>
      <c r="C419" s="55">
        <v>1000</v>
      </c>
      <c r="D419" s="55">
        <v>90</v>
      </c>
      <c r="E419" s="52">
        <v>42</v>
      </c>
      <c r="F419" s="50" t="s">
        <v>790</v>
      </c>
      <c r="G419" s="392" t="s">
        <v>2065</v>
      </c>
      <c r="H419" s="296" t="s">
        <v>0</v>
      </c>
      <c r="I419" s="46"/>
      <c r="J419" s="44" t="s">
        <v>3</v>
      </c>
      <c r="K419" s="43">
        <v>4</v>
      </c>
      <c r="L419" s="41">
        <f t="shared" si="36"/>
        <v>4</v>
      </c>
      <c r="M419" s="270" t="s">
        <v>33</v>
      </c>
      <c r="N419" s="37">
        <f t="shared" si="37"/>
        <v>10</v>
      </c>
      <c r="O419" s="34">
        <f t="shared" si="38"/>
        <v>40</v>
      </c>
      <c r="P419" s="32">
        <f t="shared" si="41"/>
        <v>1865.3</v>
      </c>
      <c r="Q419" s="31">
        <f t="shared" si="39"/>
        <v>2275.67</v>
      </c>
      <c r="R419" s="30" t="s">
        <v>264</v>
      </c>
      <c r="S419" s="30" t="str">
        <f t="shared" si="40"/>
        <v>ГП-134840</v>
      </c>
      <c r="T419" s="30">
        <v>1865.3</v>
      </c>
      <c r="V419" s="503"/>
    </row>
    <row r="420" spans="1:22" ht="17.100000000000001" customHeight="1" x14ac:dyDescent="0.25">
      <c r="A420" s="54" t="s">
        <v>1103</v>
      </c>
      <c r="B420" s="53" t="s">
        <v>1181</v>
      </c>
      <c r="C420" s="55">
        <v>1000</v>
      </c>
      <c r="D420" s="55">
        <v>90</v>
      </c>
      <c r="E420" s="52">
        <v>48</v>
      </c>
      <c r="F420" s="50" t="s">
        <v>791</v>
      </c>
      <c r="G420" s="392" t="s">
        <v>2066</v>
      </c>
      <c r="H420" s="296" t="s">
        <v>0</v>
      </c>
      <c r="I420" s="46"/>
      <c r="J420" s="44" t="s">
        <v>3</v>
      </c>
      <c r="K420" s="43">
        <v>4</v>
      </c>
      <c r="L420" s="41">
        <f t="shared" si="36"/>
        <v>4</v>
      </c>
      <c r="M420" s="270" t="s">
        <v>33</v>
      </c>
      <c r="N420" s="37">
        <f t="shared" si="37"/>
        <v>10</v>
      </c>
      <c r="O420" s="34">
        <f t="shared" si="38"/>
        <v>40</v>
      </c>
      <c r="P420" s="32">
        <f t="shared" si="41"/>
        <v>2008.3</v>
      </c>
      <c r="Q420" s="31">
        <f t="shared" si="39"/>
        <v>2450.13</v>
      </c>
      <c r="R420" s="30" t="s">
        <v>264</v>
      </c>
      <c r="S420" s="30" t="str">
        <f t="shared" si="40"/>
        <v>ГП-134848</v>
      </c>
      <c r="T420" s="30">
        <v>2008.3</v>
      </c>
      <c r="V420" s="503"/>
    </row>
    <row r="421" spans="1:22" ht="17.100000000000001" customHeight="1" x14ac:dyDescent="0.25">
      <c r="A421" s="54" t="s">
        <v>1103</v>
      </c>
      <c r="B421" s="53" t="s">
        <v>1181</v>
      </c>
      <c r="C421" s="55">
        <v>1000</v>
      </c>
      <c r="D421" s="55">
        <v>90</v>
      </c>
      <c r="E421" s="52">
        <v>57</v>
      </c>
      <c r="F421" s="50" t="s">
        <v>792</v>
      </c>
      <c r="G421" s="392" t="s">
        <v>2067</v>
      </c>
      <c r="H421" s="296" t="s">
        <v>0</v>
      </c>
      <c r="I421" s="46"/>
      <c r="J421" s="44" t="s">
        <v>3</v>
      </c>
      <c r="K421" s="43">
        <v>3</v>
      </c>
      <c r="L421" s="41">
        <f t="shared" si="36"/>
        <v>3</v>
      </c>
      <c r="M421" s="270" t="s">
        <v>33</v>
      </c>
      <c r="N421" s="37">
        <f t="shared" si="37"/>
        <v>14</v>
      </c>
      <c r="O421" s="34">
        <f t="shared" si="38"/>
        <v>42</v>
      </c>
      <c r="P421" s="32">
        <f t="shared" si="41"/>
        <v>2137.3000000000002</v>
      </c>
      <c r="Q421" s="31">
        <f t="shared" si="39"/>
        <v>2607.5100000000002</v>
      </c>
      <c r="R421" s="30" t="s">
        <v>264</v>
      </c>
      <c r="S421" s="30" t="str">
        <f t="shared" si="40"/>
        <v>ГП-134856</v>
      </c>
      <c r="T421" s="30">
        <v>2137.3000000000002</v>
      </c>
      <c r="V421" s="503"/>
    </row>
    <row r="422" spans="1:22" ht="17.100000000000001" customHeight="1" x14ac:dyDescent="0.25">
      <c r="A422" s="54" t="s">
        <v>1103</v>
      </c>
      <c r="B422" s="53" t="s">
        <v>1181</v>
      </c>
      <c r="C422" s="55">
        <v>1000</v>
      </c>
      <c r="D422" s="55">
        <v>90</v>
      </c>
      <c r="E422" s="52">
        <v>60</v>
      </c>
      <c r="F422" s="50" t="s">
        <v>793</v>
      </c>
      <c r="G422" s="392" t="s">
        <v>2068</v>
      </c>
      <c r="H422" s="296" t="s">
        <v>0</v>
      </c>
      <c r="I422" s="46"/>
      <c r="J422" s="44" t="s">
        <v>3</v>
      </c>
      <c r="K422" s="43">
        <v>3</v>
      </c>
      <c r="L422" s="41">
        <f t="shared" si="36"/>
        <v>3</v>
      </c>
      <c r="M422" s="270" t="s">
        <v>33</v>
      </c>
      <c r="N422" s="37">
        <f t="shared" si="37"/>
        <v>14</v>
      </c>
      <c r="O422" s="34">
        <f t="shared" si="38"/>
        <v>42</v>
      </c>
      <c r="P422" s="32">
        <f t="shared" si="41"/>
        <v>2164.8000000000002</v>
      </c>
      <c r="Q422" s="31">
        <f t="shared" si="39"/>
        <v>2641.06</v>
      </c>
      <c r="R422" s="30" t="s">
        <v>264</v>
      </c>
      <c r="S422" s="30" t="str">
        <f t="shared" si="40"/>
        <v>ГП-134862</v>
      </c>
      <c r="T422" s="30">
        <v>2164.8000000000002</v>
      </c>
      <c r="V422" s="503"/>
    </row>
    <row r="423" spans="1:22" ht="17.100000000000001" customHeight="1" x14ac:dyDescent="0.25">
      <c r="A423" s="54" t="s">
        <v>1103</v>
      </c>
      <c r="B423" s="53" t="s">
        <v>1181</v>
      </c>
      <c r="C423" s="55">
        <v>1000</v>
      </c>
      <c r="D423" s="55">
        <v>90</v>
      </c>
      <c r="E423" s="52">
        <v>64</v>
      </c>
      <c r="F423" s="50" t="s">
        <v>794</v>
      </c>
      <c r="G423" s="392" t="s">
        <v>2069</v>
      </c>
      <c r="H423" s="296" t="s">
        <v>0</v>
      </c>
      <c r="I423" s="46"/>
      <c r="J423" s="44" t="s">
        <v>3</v>
      </c>
      <c r="K423" s="43">
        <v>3</v>
      </c>
      <c r="L423" s="41">
        <f t="shared" si="36"/>
        <v>3</v>
      </c>
      <c r="M423" s="270" t="s">
        <v>33</v>
      </c>
      <c r="N423" s="37">
        <f t="shared" si="37"/>
        <v>14</v>
      </c>
      <c r="O423" s="34">
        <f t="shared" si="38"/>
        <v>42</v>
      </c>
      <c r="P423" s="32">
        <f t="shared" si="41"/>
        <v>2205.3000000000002</v>
      </c>
      <c r="Q423" s="31">
        <f t="shared" si="39"/>
        <v>2690.47</v>
      </c>
      <c r="R423" s="30" t="s">
        <v>264</v>
      </c>
      <c r="S423" s="30" t="str">
        <f t="shared" si="40"/>
        <v>ГП-259054</v>
      </c>
      <c r="T423" s="30">
        <v>2205.3000000000002</v>
      </c>
      <c r="V423" s="503"/>
    </row>
    <row r="424" spans="1:22" ht="17.100000000000001" customHeight="1" x14ac:dyDescent="0.25">
      <c r="A424" s="54" t="s">
        <v>1103</v>
      </c>
      <c r="B424" s="53" t="s">
        <v>1181</v>
      </c>
      <c r="C424" s="55">
        <v>1000</v>
      </c>
      <c r="D424" s="55">
        <v>90</v>
      </c>
      <c r="E424" s="52">
        <v>70</v>
      </c>
      <c r="F424" s="50" t="s">
        <v>795</v>
      </c>
      <c r="G424" s="392" t="s">
        <v>2070</v>
      </c>
      <c r="H424" s="296" t="s">
        <v>0</v>
      </c>
      <c r="I424" s="46"/>
      <c r="J424" s="44" t="s">
        <v>3</v>
      </c>
      <c r="K424" s="43">
        <v>3</v>
      </c>
      <c r="L424" s="41">
        <f t="shared" si="36"/>
        <v>3</v>
      </c>
      <c r="M424" s="270" t="s">
        <v>33</v>
      </c>
      <c r="N424" s="37">
        <f t="shared" si="37"/>
        <v>14</v>
      </c>
      <c r="O424" s="34">
        <f t="shared" si="38"/>
        <v>42</v>
      </c>
      <c r="P424" s="32">
        <f t="shared" si="41"/>
        <v>2242.8000000000002</v>
      </c>
      <c r="Q424" s="31">
        <f t="shared" si="39"/>
        <v>2736.22</v>
      </c>
      <c r="R424" s="30" t="s">
        <v>264</v>
      </c>
      <c r="S424" s="30" t="str">
        <f t="shared" si="40"/>
        <v>ГП-134870</v>
      </c>
      <c r="T424" s="30">
        <v>2242.8000000000002</v>
      </c>
      <c r="V424" s="503"/>
    </row>
    <row r="425" spans="1:22" ht="17.100000000000001" customHeight="1" x14ac:dyDescent="0.25">
      <c r="A425" s="54" t="s">
        <v>1103</v>
      </c>
      <c r="B425" s="53" t="s">
        <v>1181</v>
      </c>
      <c r="C425" s="55">
        <v>1000</v>
      </c>
      <c r="D425" s="55">
        <v>90</v>
      </c>
      <c r="E425" s="52">
        <v>76</v>
      </c>
      <c r="F425" s="50" t="s">
        <v>796</v>
      </c>
      <c r="G425" s="392" t="s">
        <v>2071</v>
      </c>
      <c r="H425" s="296" t="s">
        <v>0</v>
      </c>
      <c r="I425" s="46"/>
      <c r="J425" s="44" t="s">
        <v>3</v>
      </c>
      <c r="K425" s="43">
        <v>3</v>
      </c>
      <c r="L425" s="41">
        <f t="shared" si="36"/>
        <v>3</v>
      </c>
      <c r="M425" s="270" t="s">
        <v>33</v>
      </c>
      <c r="N425" s="37">
        <f t="shared" si="37"/>
        <v>14</v>
      </c>
      <c r="O425" s="34">
        <f t="shared" si="38"/>
        <v>42</v>
      </c>
      <c r="P425" s="32">
        <f t="shared" si="41"/>
        <v>2287.1</v>
      </c>
      <c r="Q425" s="31">
        <f t="shared" si="39"/>
        <v>2790.26</v>
      </c>
      <c r="R425" s="30" t="s">
        <v>264</v>
      </c>
      <c r="S425" s="30" t="str">
        <f t="shared" si="40"/>
        <v>ГП-134878</v>
      </c>
      <c r="T425" s="30">
        <v>2287.1</v>
      </c>
      <c r="V425" s="503"/>
    </row>
    <row r="426" spans="1:22" ht="17.100000000000001" customHeight="1" x14ac:dyDescent="0.25">
      <c r="A426" s="54" t="s">
        <v>1103</v>
      </c>
      <c r="B426" s="53" t="s">
        <v>1181</v>
      </c>
      <c r="C426" s="55">
        <v>1000</v>
      </c>
      <c r="D426" s="55">
        <v>90</v>
      </c>
      <c r="E426" s="52">
        <v>83</v>
      </c>
      <c r="F426" s="50" t="s">
        <v>797</v>
      </c>
      <c r="G426" s="392" t="s">
        <v>2072</v>
      </c>
      <c r="H426" s="296" t="s">
        <v>0</v>
      </c>
      <c r="I426" s="46"/>
      <c r="J426" s="44" t="s">
        <v>3</v>
      </c>
      <c r="K426" s="43">
        <v>3</v>
      </c>
      <c r="L426" s="41">
        <f t="shared" si="36"/>
        <v>3</v>
      </c>
      <c r="M426" s="270" t="s">
        <v>33</v>
      </c>
      <c r="N426" s="37">
        <f t="shared" si="37"/>
        <v>14</v>
      </c>
      <c r="O426" s="34">
        <f t="shared" si="38"/>
        <v>42</v>
      </c>
      <c r="P426" s="32">
        <f t="shared" si="41"/>
        <v>2339</v>
      </c>
      <c r="Q426" s="31">
        <f t="shared" si="39"/>
        <v>2853.58</v>
      </c>
      <c r="R426" s="30" t="s">
        <v>264</v>
      </c>
      <c r="S426" s="30" t="str">
        <f t="shared" si="40"/>
        <v>ГП-134886</v>
      </c>
      <c r="T426" s="30">
        <v>2339</v>
      </c>
      <c r="V426" s="503"/>
    </row>
    <row r="427" spans="1:22" ht="17.100000000000001" customHeight="1" x14ac:dyDescent="0.25">
      <c r="A427" s="54" t="s">
        <v>1103</v>
      </c>
      <c r="B427" s="53" t="s">
        <v>1181</v>
      </c>
      <c r="C427" s="55">
        <v>1000</v>
      </c>
      <c r="D427" s="55">
        <v>90</v>
      </c>
      <c r="E427" s="52">
        <v>89</v>
      </c>
      <c r="F427" s="50" t="s">
        <v>798</v>
      </c>
      <c r="G427" s="392" t="s">
        <v>2073</v>
      </c>
      <c r="H427" s="296" t="s">
        <v>0</v>
      </c>
      <c r="I427" s="46"/>
      <c r="J427" s="44" t="s">
        <v>3</v>
      </c>
      <c r="K427" s="43">
        <v>3</v>
      </c>
      <c r="L427" s="41">
        <f t="shared" si="36"/>
        <v>3</v>
      </c>
      <c r="M427" s="270" t="s">
        <v>33</v>
      </c>
      <c r="N427" s="37">
        <f t="shared" si="37"/>
        <v>14</v>
      </c>
      <c r="O427" s="34">
        <f t="shared" si="38"/>
        <v>42</v>
      </c>
      <c r="P427" s="32">
        <f t="shared" si="41"/>
        <v>2387.8000000000002</v>
      </c>
      <c r="Q427" s="31">
        <f t="shared" si="39"/>
        <v>2913.12</v>
      </c>
      <c r="R427" s="30" t="s">
        <v>264</v>
      </c>
      <c r="S427" s="30" t="str">
        <f t="shared" si="40"/>
        <v>ГП-134894</v>
      </c>
      <c r="T427" s="30">
        <v>2387.8000000000002</v>
      </c>
      <c r="V427" s="503"/>
    </row>
    <row r="428" spans="1:22" ht="17.100000000000001" customHeight="1" x14ac:dyDescent="0.25">
      <c r="A428" s="54" t="s">
        <v>1103</v>
      </c>
      <c r="B428" s="53" t="s">
        <v>1181</v>
      </c>
      <c r="C428" s="55">
        <v>1000</v>
      </c>
      <c r="D428" s="55">
        <v>90</v>
      </c>
      <c r="E428" s="52">
        <v>102</v>
      </c>
      <c r="F428" s="50" t="s">
        <v>799</v>
      </c>
      <c r="G428" s="392" t="s">
        <v>2074</v>
      </c>
      <c r="H428" s="296" t="s">
        <v>0</v>
      </c>
      <c r="I428" s="46"/>
      <c r="J428" s="44" t="s">
        <v>3</v>
      </c>
      <c r="K428" s="43">
        <v>3</v>
      </c>
      <c r="L428" s="41">
        <f t="shared" si="36"/>
        <v>3</v>
      </c>
      <c r="M428" s="270" t="s">
        <v>33</v>
      </c>
      <c r="N428" s="37">
        <f t="shared" si="37"/>
        <v>14</v>
      </c>
      <c r="O428" s="34">
        <f t="shared" si="38"/>
        <v>42</v>
      </c>
      <c r="P428" s="32">
        <f t="shared" si="41"/>
        <v>2437.3000000000002</v>
      </c>
      <c r="Q428" s="31">
        <f t="shared" si="39"/>
        <v>2973.51</v>
      </c>
      <c r="R428" s="30" t="s">
        <v>264</v>
      </c>
      <c r="S428" s="30" t="str">
        <f t="shared" si="40"/>
        <v>ГП-134902</v>
      </c>
      <c r="T428" s="30">
        <v>2437.3000000000002</v>
      </c>
      <c r="V428" s="503"/>
    </row>
    <row r="429" spans="1:22" ht="17.100000000000001" customHeight="1" x14ac:dyDescent="0.25">
      <c r="A429" s="54" t="s">
        <v>1103</v>
      </c>
      <c r="B429" s="53" t="s">
        <v>1181</v>
      </c>
      <c r="C429" s="55">
        <v>1000</v>
      </c>
      <c r="D429" s="55">
        <v>90</v>
      </c>
      <c r="E429" s="52">
        <v>108</v>
      </c>
      <c r="F429" s="50" t="s">
        <v>800</v>
      </c>
      <c r="G429" s="392" t="s">
        <v>2075</v>
      </c>
      <c r="H429" s="296" t="s">
        <v>0</v>
      </c>
      <c r="I429" s="46"/>
      <c r="J429" s="44" t="s">
        <v>3</v>
      </c>
      <c r="K429" s="43">
        <v>3</v>
      </c>
      <c r="L429" s="41">
        <f t="shared" si="36"/>
        <v>3</v>
      </c>
      <c r="M429" s="270" t="s">
        <v>33</v>
      </c>
      <c r="N429" s="37">
        <f t="shared" si="37"/>
        <v>14</v>
      </c>
      <c r="O429" s="34">
        <f t="shared" si="38"/>
        <v>42</v>
      </c>
      <c r="P429" s="32">
        <f t="shared" si="41"/>
        <v>2500.6999999999998</v>
      </c>
      <c r="Q429" s="31">
        <f t="shared" si="39"/>
        <v>3050.85</v>
      </c>
      <c r="R429" s="30" t="s">
        <v>264</v>
      </c>
      <c r="S429" s="30" t="str">
        <f t="shared" si="40"/>
        <v>ГП-134910</v>
      </c>
      <c r="T429" s="30">
        <v>2500.6999999999998</v>
      </c>
      <c r="V429" s="503"/>
    </row>
    <row r="430" spans="1:22" ht="17.100000000000001" customHeight="1" x14ac:dyDescent="0.25">
      <c r="A430" s="54" t="s">
        <v>1103</v>
      </c>
      <c r="B430" s="53" t="s">
        <v>1181</v>
      </c>
      <c r="C430" s="55">
        <v>1000</v>
      </c>
      <c r="D430" s="55">
        <v>90</v>
      </c>
      <c r="E430" s="52">
        <v>114</v>
      </c>
      <c r="F430" s="50" t="s">
        <v>801</v>
      </c>
      <c r="G430" s="392" t="s">
        <v>2076</v>
      </c>
      <c r="H430" s="296" t="s">
        <v>0</v>
      </c>
      <c r="I430" s="46"/>
      <c r="J430" s="44" t="s">
        <v>3</v>
      </c>
      <c r="K430" s="43">
        <v>3</v>
      </c>
      <c r="L430" s="41">
        <f t="shared" si="36"/>
        <v>3</v>
      </c>
      <c r="M430" s="270" t="s">
        <v>33</v>
      </c>
      <c r="N430" s="37">
        <f t="shared" si="37"/>
        <v>14</v>
      </c>
      <c r="O430" s="34">
        <f t="shared" si="38"/>
        <v>42</v>
      </c>
      <c r="P430" s="32">
        <f t="shared" si="41"/>
        <v>2614.6</v>
      </c>
      <c r="Q430" s="31">
        <f t="shared" si="39"/>
        <v>3189.81</v>
      </c>
      <c r="R430" s="30" t="s">
        <v>264</v>
      </c>
      <c r="S430" s="30" t="str">
        <f t="shared" si="40"/>
        <v>ГП-134918</v>
      </c>
      <c r="T430" s="30">
        <v>2614.6</v>
      </c>
      <c r="V430" s="503"/>
    </row>
    <row r="431" spans="1:22" ht="17.100000000000001" customHeight="1" x14ac:dyDescent="0.25">
      <c r="A431" s="54" t="s">
        <v>1103</v>
      </c>
      <c r="B431" s="53" t="s">
        <v>1181</v>
      </c>
      <c r="C431" s="55">
        <v>1000</v>
      </c>
      <c r="D431" s="55">
        <v>90</v>
      </c>
      <c r="E431" s="52">
        <v>133</v>
      </c>
      <c r="F431" s="50" t="s">
        <v>802</v>
      </c>
      <c r="G431" s="392" t="s">
        <v>2077</v>
      </c>
      <c r="H431" s="296" t="s">
        <v>0</v>
      </c>
      <c r="I431" s="46"/>
      <c r="J431" s="44" t="s">
        <v>3</v>
      </c>
      <c r="K431" s="43">
        <v>2</v>
      </c>
      <c r="L431" s="41">
        <f t="shared" si="36"/>
        <v>2</v>
      </c>
      <c r="M431" s="270" t="s">
        <v>33</v>
      </c>
      <c r="N431" s="37">
        <f t="shared" si="37"/>
        <v>20</v>
      </c>
      <c r="O431" s="34">
        <f t="shared" si="38"/>
        <v>40</v>
      </c>
      <c r="P431" s="32">
        <f t="shared" si="41"/>
        <v>2724.5</v>
      </c>
      <c r="Q431" s="31">
        <f t="shared" si="39"/>
        <v>3323.89</v>
      </c>
      <c r="R431" s="30" t="s">
        <v>264</v>
      </c>
      <c r="S431" s="30" t="str">
        <f t="shared" si="40"/>
        <v>ГП-134926</v>
      </c>
      <c r="T431" s="30">
        <v>2724.5</v>
      </c>
      <c r="V431" s="503"/>
    </row>
    <row r="432" spans="1:22" ht="17.100000000000001" customHeight="1" x14ac:dyDescent="0.25">
      <c r="A432" s="54" t="s">
        <v>1103</v>
      </c>
      <c r="B432" s="53" t="s">
        <v>1181</v>
      </c>
      <c r="C432" s="55">
        <v>1000</v>
      </c>
      <c r="D432" s="55">
        <v>90</v>
      </c>
      <c r="E432" s="52">
        <v>140</v>
      </c>
      <c r="F432" s="50" t="s">
        <v>803</v>
      </c>
      <c r="G432" s="392" t="s">
        <v>2078</v>
      </c>
      <c r="H432" s="296" t="s">
        <v>0</v>
      </c>
      <c r="I432" s="46"/>
      <c r="J432" s="44" t="s">
        <v>3</v>
      </c>
      <c r="K432" s="43">
        <v>2</v>
      </c>
      <c r="L432" s="41">
        <f t="shared" si="36"/>
        <v>2</v>
      </c>
      <c r="M432" s="270" t="s">
        <v>33</v>
      </c>
      <c r="N432" s="37">
        <f t="shared" si="37"/>
        <v>20</v>
      </c>
      <c r="O432" s="34">
        <f t="shared" si="38"/>
        <v>40</v>
      </c>
      <c r="P432" s="32">
        <f t="shared" si="41"/>
        <v>2822.2</v>
      </c>
      <c r="Q432" s="31">
        <f t="shared" si="39"/>
        <v>3443.08</v>
      </c>
      <c r="R432" s="30" t="s">
        <v>264</v>
      </c>
      <c r="S432" s="30" t="str">
        <f t="shared" si="40"/>
        <v>ГП-134934</v>
      </c>
      <c r="T432" s="30">
        <v>2822.2</v>
      </c>
      <c r="V432" s="503"/>
    </row>
    <row r="433" spans="1:22" ht="17.100000000000001" customHeight="1" x14ac:dyDescent="0.25">
      <c r="A433" s="54" t="s">
        <v>1103</v>
      </c>
      <c r="B433" s="53" t="s">
        <v>1181</v>
      </c>
      <c r="C433" s="55">
        <v>1000</v>
      </c>
      <c r="D433" s="55">
        <v>90</v>
      </c>
      <c r="E433" s="52">
        <v>159</v>
      </c>
      <c r="F433" s="50" t="s">
        <v>804</v>
      </c>
      <c r="G433" s="392" t="s">
        <v>2079</v>
      </c>
      <c r="H433" s="296" t="s">
        <v>0</v>
      </c>
      <c r="I433" s="46"/>
      <c r="J433" s="44" t="s">
        <v>3</v>
      </c>
      <c r="K433" s="43">
        <v>2</v>
      </c>
      <c r="L433" s="41">
        <f t="shared" si="36"/>
        <v>2</v>
      </c>
      <c r="M433" s="270" t="s">
        <v>33</v>
      </c>
      <c r="N433" s="37">
        <f t="shared" si="37"/>
        <v>20</v>
      </c>
      <c r="O433" s="34">
        <f t="shared" si="38"/>
        <v>40</v>
      </c>
      <c r="P433" s="32">
        <f t="shared" si="41"/>
        <v>2932.7</v>
      </c>
      <c r="Q433" s="31">
        <f t="shared" si="39"/>
        <v>3577.89</v>
      </c>
      <c r="R433" s="30" t="s">
        <v>264</v>
      </c>
      <c r="S433" s="30" t="str">
        <f t="shared" si="40"/>
        <v>ГП-134942</v>
      </c>
      <c r="T433" s="30">
        <v>2932.7</v>
      </c>
      <c r="V433" s="503"/>
    </row>
    <row r="434" spans="1:22" ht="17.100000000000001" customHeight="1" x14ac:dyDescent="0.25">
      <c r="A434" s="54" t="s">
        <v>1103</v>
      </c>
      <c r="B434" s="53" t="s">
        <v>1181</v>
      </c>
      <c r="C434" s="55">
        <v>1000</v>
      </c>
      <c r="D434" s="55">
        <v>90</v>
      </c>
      <c r="E434" s="52">
        <v>169</v>
      </c>
      <c r="F434" s="50" t="s">
        <v>805</v>
      </c>
      <c r="G434" s="392" t="s">
        <v>2080</v>
      </c>
      <c r="H434" s="296" t="s">
        <v>0</v>
      </c>
      <c r="I434" s="46"/>
      <c r="J434" s="44" t="s">
        <v>3</v>
      </c>
      <c r="K434" s="43">
        <v>2</v>
      </c>
      <c r="L434" s="41">
        <f t="shared" si="36"/>
        <v>2</v>
      </c>
      <c r="M434" s="270" t="s">
        <v>33</v>
      </c>
      <c r="N434" s="37">
        <f t="shared" si="37"/>
        <v>20</v>
      </c>
      <c r="O434" s="34">
        <f t="shared" si="38"/>
        <v>40</v>
      </c>
      <c r="P434" s="32">
        <f t="shared" si="41"/>
        <v>3061.4</v>
      </c>
      <c r="Q434" s="31">
        <f t="shared" si="39"/>
        <v>3734.91</v>
      </c>
      <c r="R434" s="30" t="s">
        <v>264</v>
      </c>
      <c r="S434" s="30" t="str">
        <f t="shared" si="40"/>
        <v>ГП-234234</v>
      </c>
      <c r="T434" s="30">
        <v>3061.4</v>
      </c>
      <c r="V434" s="503"/>
    </row>
    <row r="435" spans="1:22" ht="17.100000000000001" customHeight="1" x14ac:dyDescent="0.25">
      <c r="A435" s="54" t="s">
        <v>1103</v>
      </c>
      <c r="B435" s="53" t="s">
        <v>1181</v>
      </c>
      <c r="C435" s="55">
        <v>1000</v>
      </c>
      <c r="D435" s="55">
        <v>90</v>
      </c>
      <c r="E435" s="52">
        <v>194</v>
      </c>
      <c r="F435" s="50" t="s">
        <v>806</v>
      </c>
      <c r="G435" s="392" t="s">
        <v>2081</v>
      </c>
      <c r="H435" s="296" t="s">
        <v>0</v>
      </c>
      <c r="I435" s="46"/>
      <c r="J435" s="44" t="s">
        <v>3</v>
      </c>
      <c r="K435" s="43">
        <v>2</v>
      </c>
      <c r="L435" s="41">
        <f t="shared" si="36"/>
        <v>2</v>
      </c>
      <c r="M435" s="270" t="s">
        <v>33</v>
      </c>
      <c r="N435" s="37">
        <f t="shared" si="37"/>
        <v>20</v>
      </c>
      <c r="O435" s="34">
        <f t="shared" si="38"/>
        <v>40</v>
      </c>
      <c r="P435" s="32">
        <f t="shared" si="41"/>
        <v>3226.1</v>
      </c>
      <c r="Q435" s="31">
        <f t="shared" si="39"/>
        <v>3935.84</v>
      </c>
      <c r="R435" s="30" t="s">
        <v>264</v>
      </c>
      <c r="S435" s="30" t="str">
        <f t="shared" si="40"/>
        <v>ГП-134957</v>
      </c>
      <c r="T435" s="30">
        <v>3226.1</v>
      </c>
      <c r="V435" s="503"/>
    </row>
    <row r="436" spans="1:22" ht="17.100000000000001" customHeight="1" x14ac:dyDescent="0.25">
      <c r="A436" s="54" t="s">
        <v>1103</v>
      </c>
      <c r="B436" s="53" t="s">
        <v>1181</v>
      </c>
      <c r="C436" s="55">
        <v>1000</v>
      </c>
      <c r="D436" s="55">
        <v>90</v>
      </c>
      <c r="E436" s="52">
        <v>205</v>
      </c>
      <c r="F436" s="50" t="s">
        <v>807</v>
      </c>
      <c r="G436" s="392" t="s">
        <v>2082</v>
      </c>
      <c r="H436" s="296" t="s">
        <v>0</v>
      </c>
      <c r="I436" s="46"/>
      <c r="J436" s="44" t="s">
        <v>3</v>
      </c>
      <c r="K436" s="43">
        <v>2</v>
      </c>
      <c r="L436" s="41">
        <f t="shared" si="36"/>
        <v>2</v>
      </c>
      <c r="M436" s="270" t="s">
        <v>33</v>
      </c>
      <c r="N436" s="37">
        <f t="shared" si="37"/>
        <v>20</v>
      </c>
      <c r="O436" s="34">
        <f t="shared" si="38"/>
        <v>40</v>
      </c>
      <c r="P436" s="32">
        <f t="shared" si="41"/>
        <v>3421.8</v>
      </c>
      <c r="Q436" s="31">
        <f t="shared" si="39"/>
        <v>4174.6000000000004</v>
      </c>
      <c r="R436" s="30" t="s">
        <v>264</v>
      </c>
      <c r="S436" s="30" t="str">
        <f t="shared" si="40"/>
        <v>ГП-134965</v>
      </c>
      <c r="T436" s="30">
        <v>3421.8</v>
      </c>
      <c r="V436" s="503"/>
    </row>
    <row r="437" spans="1:22" ht="17.100000000000001" customHeight="1" x14ac:dyDescent="0.25">
      <c r="A437" s="54" t="s">
        <v>1103</v>
      </c>
      <c r="B437" s="53" t="s">
        <v>1181</v>
      </c>
      <c r="C437" s="55">
        <v>1000</v>
      </c>
      <c r="D437" s="55">
        <v>90</v>
      </c>
      <c r="E437" s="52">
        <v>219</v>
      </c>
      <c r="F437" s="50" t="s">
        <v>808</v>
      </c>
      <c r="G437" s="392" t="s">
        <v>2083</v>
      </c>
      <c r="H437" s="296" t="s">
        <v>0</v>
      </c>
      <c r="I437" s="46"/>
      <c r="J437" s="44" t="s">
        <v>3</v>
      </c>
      <c r="K437" s="43">
        <v>2</v>
      </c>
      <c r="L437" s="41">
        <f t="shared" si="36"/>
        <v>2</v>
      </c>
      <c r="M437" s="270" t="s">
        <v>33</v>
      </c>
      <c r="N437" s="37">
        <f t="shared" si="37"/>
        <v>20</v>
      </c>
      <c r="O437" s="34">
        <f t="shared" si="38"/>
        <v>40</v>
      </c>
      <c r="P437" s="32">
        <f t="shared" si="41"/>
        <v>3728.2</v>
      </c>
      <c r="Q437" s="31">
        <f t="shared" si="39"/>
        <v>4548.3999999999996</v>
      </c>
      <c r="R437" s="30" t="s">
        <v>264</v>
      </c>
      <c r="S437" s="30" t="str">
        <f t="shared" si="40"/>
        <v>ГП-244568</v>
      </c>
      <c r="T437" s="30">
        <v>3728.2</v>
      </c>
      <c r="V437" s="503"/>
    </row>
    <row r="438" spans="1:22" ht="17.100000000000001" customHeight="1" x14ac:dyDescent="0.25">
      <c r="A438" s="54" t="s">
        <v>1103</v>
      </c>
      <c r="B438" s="53" t="s">
        <v>1181</v>
      </c>
      <c r="C438" s="55">
        <v>1000</v>
      </c>
      <c r="D438" s="55">
        <v>90</v>
      </c>
      <c r="E438" s="52">
        <v>245</v>
      </c>
      <c r="F438" s="50" t="s">
        <v>809</v>
      </c>
      <c r="G438" s="392" t="s">
        <v>2084</v>
      </c>
      <c r="H438" s="296" t="s">
        <v>0</v>
      </c>
      <c r="I438" s="46"/>
      <c r="J438" s="44" t="s">
        <v>3</v>
      </c>
      <c r="K438" s="43">
        <v>2</v>
      </c>
      <c r="L438" s="41">
        <f t="shared" si="36"/>
        <v>2</v>
      </c>
      <c r="M438" s="270" t="s">
        <v>33</v>
      </c>
      <c r="N438" s="37">
        <f t="shared" si="37"/>
        <v>20</v>
      </c>
      <c r="O438" s="34">
        <f t="shared" si="38"/>
        <v>40</v>
      </c>
      <c r="P438" s="32">
        <f t="shared" si="41"/>
        <v>4029.4</v>
      </c>
      <c r="Q438" s="31">
        <f t="shared" si="39"/>
        <v>4915.87</v>
      </c>
      <c r="R438" s="30" t="s">
        <v>264</v>
      </c>
      <c r="S438" s="30" t="str">
        <f t="shared" si="40"/>
        <v>ГП-134976</v>
      </c>
      <c r="T438" s="30">
        <v>4029.4</v>
      </c>
      <c r="V438" s="503"/>
    </row>
    <row r="439" spans="1:22" ht="17.100000000000001" customHeight="1" x14ac:dyDescent="0.25">
      <c r="A439" s="54" t="s">
        <v>1103</v>
      </c>
      <c r="B439" s="53" t="s">
        <v>1181</v>
      </c>
      <c r="C439" s="55">
        <v>1000</v>
      </c>
      <c r="D439" s="52">
        <v>100</v>
      </c>
      <c r="E439" s="52">
        <v>35</v>
      </c>
      <c r="F439" s="50" t="s">
        <v>810</v>
      </c>
      <c r="G439" s="392" t="s">
        <v>2085</v>
      </c>
      <c r="H439" s="296" t="s">
        <v>0</v>
      </c>
      <c r="I439" s="46"/>
      <c r="J439" s="44" t="s">
        <v>3</v>
      </c>
      <c r="K439" s="43">
        <v>4</v>
      </c>
      <c r="L439" s="41">
        <f t="shared" si="36"/>
        <v>4</v>
      </c>
      <c r="M439" s="270" t="s">
        <v>33</v>
      </c>
      <c r="N439" s="37">
        <f t="shared" si="37"/>
        <v>10</v>
      </c>
      <c r="O439" s="34">
        <f t="shared" si="38"/>
        <v>40</v>
      </c>
      <c r="P439" s="32">
        <f t="shared" si="41"/>
        <v>1989.9</v>
      </c>
      <c r="Q439" s="31">
        <f t="shared" si="39"/>
        <v>2427.6799999999998</v>
      </c>
      <c r="R439" s="30" t="s">
        <v>264</v>
      </c>
      <c r="S439" s="30" t="str">
        <f t="shared" si="40"/>
        <v>ГП-134834</v>
      </c>
      <c r="T439" s="30">
        <v>1989.9</v>
      </c>
      <c r="V439" s="503"/>
    </row>
    <row r="440" spans="1:22" ht="17.100000000000001" customHeight="1" x14ac:dyDescent="0.25">
      <c r="A440" s="54" t="s">
        <v>1103</v>
      </c>
      <c r="B440" s="53" t="s">
        <v>1181</v>
      </c>
      <c r="C440" s="55">
        <v>1000</v>
      </c>
      <c r="D440" s="55">
        <v>100</v>
      </c>
      <c r="E440" s="52">
        <v>42</v>
      </c>
      <c r="F440" s="50" t="s">
        <v>811</v>
      </c>
      <c r="G440" s="392" t="s">
        <v>2086</v>
      </c>
      <c r="H440" s="296" t="s">
        <v>0</v>
      </c>
      <c r="I440" s="46"/>
      <c r="J440" s="44" t="s">
        <v>3</v>
      </c>
      <c r="K440" s="43">
        <v>3</v>
      </c>
      <c r="L440" s="41">
        <f t="shared" si="36"/>
        <v>3</v>
      </c>
      <c r="M440" s="270" t="s">
        <v>33</v>
      </c>
      <c r="N440" s="37">
        <f t="shared" si="37"/>
        <v>14</v>
      </c>
      <c r="O440" s="34">
        <f t="shared" si="38"/>
        <v>42</v>
      </c>
      <c r="P440" s="32">
        <f t="shared" si="41"/>
        <v>2150.6999999999998</v>
      </c>
      <c r="Q440" s="31">
        <f t="shared" si="39"/>
        <v>2623.85</v>
      </c>
      <c r="R440" s="30" t="s">
        <v>264</v>
      </c>
      <c r="S440" s="30" t="str">
        <f t="shared" si="40"/>
        <v>ГП-134841</v>
      </c>
      <c r="T440" s="30">
        <v>2150.6999999999998</v>
      </c>
      <c r="V440" s="503"/>
    </row>
    <row r="441" spans="1:22" ht="17.100000000000001" customHeight="1" x14ac:dyDescent="0.25">
      <c r="A441" s="54" t="s">
        <v>1103</v>
      </c>
      <c r="B441" s="53" t="s">
        <v>1181</v>
      </c>
      <c r="C441" s="55">
        <v>1000</v>
      </c>
      <c r="D441" s="55">
        <v>100</v>
      </c>
      <c r="E441" s="52">
        <v>45</v>
      </c>
      <c r="F441" s="50" t="s">
        <v>812</v>
      </c>
      <c r="G441" s="392" t="s">
        <v>2087</v>
      </c>
      <c r="H441" s="296" t="s">
        <v>0</v>
      </c>
      <c r="I441" s="46"/>
      <c r="J441" s="44" t="s">
        <v>3</v>
      </c>
      <c r="K441" s="43">
        <v>3</v>
      </c>
      <c r="L441" s="41">
        <f t="shared" si="36"/>
        <v>3</v>
      </c>
      <c r="M441" s="270" t="s">
        <v>33</v>
      </c>
      <c r="N441" s="37">
        <f t="shared" si="37"/>
        <v>14</v>
      </c>
      <c r="O441" s="34">
        <f t="shared" si="38"/>
        <v>42</v>
      </c>
      <c r="P441" s="32">
        <f t="shared" si="41"/>
        <v>2231.3000000000002</v>
      </c>
      <c r="Q441" s="31">
        <f t="shared" si="39"/>
        <v>2722.19</v>
      </c>
      <c r="R441" s="30" t="s">
        <v>264</v>
      </c>
      <c r="S441" s="30" t="str">
        <f t="shared" si="40"/>
        <v>ГП-276328</v>
      </c>
      <c r="T441" s="30">
        <v>2231.3000000000002</v>
      </c>
      <c r="V441" s="503"/>
    </row>
    <row r="442" spans="1:22" ht="17.100000000000001" customHeight="1" x14ac:dyDescent="0.25">
      <c r="A442" s="54" t="s">
        <v>1103</v>
      </c>
      <c r="B442" s="53" t="s">
        <v>1181</v>
      </c>
      <c r="C442" s="55">
        <v>1000</v>
      </c>
      <c r="D442" s="55">
        <v>100</v>
      </c>
      <c r="E442" s="52">
        <v>48</v>
      </c>
      <c r="F442" s="50" t="s">
        <v>813</v>
      </c>
      <c r="G442" s="392" t="s">
        <v>2088</v>
      </c>
      <c r="H442" s="296" t="s">
        <v>0</v>
      </c>
      <c r="I442" s="46"/>
      <c r="J442" s="44" t="s">
        <v>3</v>
      </c>
      <c r="K442" s="43">
        <v>3</v>
      </c>
      <c r="L442" s="41">
        <f t="shared" si="36"/>
        <v>3</v>
      </c>
      <c r="M442" s="270" t="s">
        <v>33</v>
      </c>
      <c r="N442" s="37">
        <f t="shared" si="37"/>
        <v>14</v>
      </c>
      <c r="O442" s="34">
        <f t="shared" si="38"/>
        <v>42</v>
      </c>
      <c r="P442" s="32">
        <f t="shared" si="41"/>
        <v>2315.1</v>
      </c>
      <c r="Q442" s="31">
        <f t="shared" si="39"/>
        <v>2824.42</v>
      </c>
      <c r="R442" s="30" t="s">
        <v>264</v>
      </c>
      <c r="S442" s="30" t="str">
        <f t="shared" si="40"/>
        <v>ГП-134849</v>
      </c>
      <c r="T442" s="30">
        <v>2315.1</v>
      </c>
      <c r="V442" s="503"/>
    </row>
    <row r="443" spans="1:22" ht="17.100000000000001" customHeight="1" x14ac:dyDescent="0.25">
      <c r="A443" s="54" t="s">
        <v>1103</v>
      </c>
      <c r="B443" s="53" t="s">
        <v>1181</v>
      </c>
      <c r="C443" s="55">
        <v>1000</v>
      </c>
      <c r="D443" s="55">
        <v>100</v>
      </c>
      <c r="E443" s="52">
        <v>57</v>
      </c>
      <c r="F443" s="50" t="s">
        <v>814</v>
      </c>
      <c r="G443" s="392" t="s">
        <v>2089</v>
      </c>
      <c r="H443" s="296" t="s">
        <v>0</v>
      </c>
      <c r="I443" s="46"/>
      <c r="J443" s="44" t="s">
        <v>3</v>
      </c>
      <c r="K443" s="43">
        <v>3</v>
      </c>
      <c r="L443" s="41">
        <f t="shared" si="36"/>
        <v>3</v>
      </c>
      <c r="M443" s="270" t="s">
        <v>33</v>
      </c>
      <c r="N443" s="37">
        <f t="shared" si="37"/>
        <v>14</v>
      </c>
      <c r="O443" s="34">
        <f t="shared" si="38"/>
        <v>42</v>
      </c>
      <c r="P443" s="32">
        <f t="shared" si="41"/>
        <v>2454.5</v>
      </c>
      <c r="Q443" s="31">
        <f t="shared" si="39"/>
        <v>2994.49</v>
      </c>
      <c r="R443" s="30" t="s">
        <v>264</v>
      </c>
      <c r="S443" s="30" t="str">
        <f t="shared" si="40"/>
        <v>ГП-134857</v>
      </c>
      <c r="T443" s="30">
        <v>2454.5</v>
      </c>
      <c r="V443" s="503"/>
    </row>
    <row r="444" spans="1:22" ht="17.100000000000001" customHeight="1" x14ac:dyDescent="0.25">
      <c r="A444" s="54" t="s">
        <v>1103</v>
      </c>
      <c r="B444" s="53" t="s">
        <v>1181</v>
      </c>
      <c r="C444" s="55">
        <v>1000</v>
      </c>
      <c r="D444" s="55">
        <v>100</v>
      </c>
      <c r="E444" s="52">
        <v>60</v>
      </c>
      <c r="F444" s="50" t="s">
        <v>815</v>
      </c>
      <c r="G444" s="392" t="s">
        <v>2090</v>
      </c>
      <c r="H444" s="296" t="s">
        <v>0</v>
      </c>
      <c r="I444" s="46"/>
      <c r="J444" s="44" t="s">
        <v>3</v>
      </c>
      <c r="K444" s="43">
        <v>3</v>
      </c>
      <c r="L444" s="41">
        <f t="shared" si="36"/>
        <v>3</v>
      </c>
      <c r="M444" s="270" t="s">
        <v>33</v>
      </c>
      <c r="N444" s="37">
        <f t="shared" si="37"/>
        <v>14</v>
      </c>
      <c r="O444" s="34">
        <f t="shared" si="38"/>
        <v>42</v>
      </c>
      <c r="P444" s="32">
        <f t="shared" si="41"/>
        <v>2488.3000000000002</v>
      </c>
      <c r="Q444" s="31">
        <f t="shared" si="39"/>
        <v>3035.73</v>
      </c>
      <c r="R444" s="30" t="s">
        <v>264</v>
      </c>
      <c r="S444" s="30" t="str">
        <f t="shared" si="40"/>
        <v>ГП-134863</v>
      </c>
      <c r="T444" s="30">
        <v>2488.3000000000002</v>
      </c>
      <c r="V444" s="503"/>
    </row>
    <row r="445" spans="1:22" ht="17.100000000000001" customHeight="1" x14ac:dyDescent="0.25">
      <c r="A445" s="54" t="s">
        <v>1103</v>
      </c>
      <c r="B445" s="53" t="s">
        <v>1181</v>
      </c>
      <c r="C445" s="55">
        <v>1000</v>
      </c>
      <c r="D445" s="55">
        <v>100</v>
      </c>
      <c r="E445" s="52">
        <v>70</v>
      </c>
      <c r="F445" s="50" t="s">
        <v>816</v>
      </c>
      <c r="G445" s="392" t="s">
        <v>2091</v>
      </c>
      <c r="H445" s="296" t="s">
        <v>0</v>
      </c>
      <c r="I445" s="46"/>
      <c r="J445" s="44" t="s">
        <v>3</v>
      </c>
      <c r="K445" s="43">
        <v>3</v>
      </c>
      <c r="L445" s="41">
        <f t="shared" si="36"/>
        <v>3</v>
      </c>
      <c r="M445" s="270" t="s">
        <v>33</v>
      </c>
      <c r="N445" s="37">
        <f t="shared" si="37"/>
        <v>14</v>
      </c>
      <c r="O445" s="34">
        <f t="shared" si="38"/>
        <v>42</v>
      </c>
      <c r="P445" s="32">
        <f t="shared" si="41"/>
        <v>2578.8000000000002</v>
      </c>
      <c r="Q445" s="31">
        <f t="shared" si="39"/>
        <v>3146.14</v>
      </c>
      <c r="R445" s="30" t="s">
        <v>264</v>
      </c>
      <c r="S445" s="30" t="str">
        <f t="shared" si="40"/>
        <v>ГП-134871</v>
      </c>
      <c r="T445" s="30">
        <v>2578.8000000000002</v>
      </c>
      <c r="V445" s="503"/>
    </row>
    <row r="446" spans="1:22" ht="17.100000000000001" customHeight="1" x14ac:dyDescent="0.25">
      <c r="A446" s="54" t="s">
        <v>1103</v>
      </c>
      <c r="B446" s="53" t="s">
        <v>1181</v>
      </c>
      <c r="C446" s="55">
        <v>1000</v>
      </c>
      <c r="D446" s="55">
        <v>100</v>
      </c>
      <c r="E446" s="52">
        <v>76</v>
      </c>
      <c r="F446" s="50" t="s">
        <v>817</v>
      </c>
      <c r="G446" s="392" t="s">
        <v>2092</v>
      </c>
      <c r="H446" s="296" t="s">
        <v>0</v>
      </c>
      <c r="I446" s="46"/>
      <c r="J446" s="44" t="s">
        <v>3</v>
      </c>
      <c r="K446" s="43">
        <v>3</v>
      </c>
      <c r="L446" s="41">
        <f t="shared" si="36"/>
        <v>3</v>
      </c>
      <c r="M446" s="270" t="s">
        <v>33</v>
      </c>
      <c r="N446" s="37">
        <f t="shared" si="37"/>
        <v>14</v>
      </c>
      <c r="O446" s="34">
        <f t="shared" si="38"/>
        <v>42</v>
      </c>
      <c r="P446" s="32">
        <f t="shared" si="41"/>
        <v>2629.6</v>
      </c>
      <c r="Q446" s="31">
        <f t="shared" si="39"/>
        <v>3208.11</v>
      </c>
      <c r="R446" s="30" t="s">
        <v>264</v>
      </c>
      <c r="S446" s="30" t="str">
        <f t="shared" si="40"/>
        <v>ГП-134879</v>
      </c>
      <c r="T446" s="30">
        <v>2629.6</v>
      </c>
      <c r="V446" s="503"/>
    </row>
    <row r="447" spans="1:22" ht="17.100000000000001" customHeight="1" x14ac:dyDescent="0.25">
      <c r="A447" s="54" t="s">
        <v>1103</v>
      </c>
      <c r="B447" s="53" t="s">
        <v>1181</v>
      </c>
      <c r="C447" s="55">
        <v>1000</v>
      </c>
      <c r="D447" s="55">
        <v>100</v>
      </c>
      <c r="E447" s="52">
        <v>83</v>
      </c>
      <c r="F447" s="50" t="s">
        <v>818</v>
      </c>
      <c r="G447" s="392" t="s">
        <v>2093</v>
      </c>
      <c r="H447" s="296" t="s">
        <v>0</v>
      </c>
      <c r="I447" s="46"/>
      <c r="J447" s="44" t="s">
        <v>3</v>
      </c>
      <c r="K447" s="43">
        <v>3</v>
      </c>
      <c r="L447" s="41">
        <f t="shared" si="36"/>
        <v>3</v>
      </c>
      <c r="M447" s="270" t="s">
        <v>33</v>
      </c>
      <c r="N447" s="37">
        <f t="shared" si="37"/>
        <v>14</v>
      </c>
      <c r="O447" s="34">
        <f t="shared" si="38"/>
        <v>42</v>
      </c>
      <c r="P447" s="32">
        <f t="shared" si="41"/>
        <v>2652.2</v>
      </c>
      <c r="Q447" s="31">
        <f t="shared" si="39"/>
        <v>3235.68</v>
      </c>
      <c r="R447" s="30" t="s">
        <v>264</v>
      </c>
      <c r="S447" s="30" t="str">
        <f t="shared" si="40"/>
        <v>ГП-134887</v>
      </c>
      <c r="T447" s="30">
        <v>2652.2</v>
      </c>
      <c r="V447" s="503"/>
    </row>
    <row r="448" spans="1:22" ht="17.100000000000001" customHeight="1" x14ac:dyDescent="0.25">
      <c r="A448" s="54" t="s">
        <v>1103</v>
      </c>
      <c r="B448" s="53" t="s">
        <v>1181</v>
      </c>
      <c r="C448" s="55">
        <v>1000</v>
      </c>
      <c r="D448" s="55">
        <v>100</v>
      </c>
      <c r="E448" s="52">
        <v>89</v>
      </c>
      <c r="F448" s="50" t="s">
        <v>819</v>
      </c>
      <c r="G448" s="392" t="s">
        <v>2094</v>
      </c>
      <c r="H448" s="296" t="s">
        <v>0</v>
      </c>
      <c r="I448" s="46"/>
      <c r="J448" s="44" t="s">
        <v>3</v>
      </c>
      <c r="K448" s="43">
        <v>3</v>
      </c>
      <c r="L448" s="41">
        <f t="shared" si="36"/>
        <v>3</v>
      </c>
      <c r="M448" s="270" t="s">
        <v>33</v>
      </c>
      <c r="N448" s="37">
        <f t="shared" si="37"/>
        <v>14</v>
      </c>
      <c r="O448" s="34">
        <f t="shared" si="38"/>
        <v>42</v>
      </c>
      <c r="P448" s="32">
        <f t="shared" si="41"/>
        <v>2674.5</v>
      </c>
      <c r="Q448" s="31">
        <f t="shared" si="39"/>
        <v>3262.89</v>
      </c>
      <c r="R448" s="30" t="s">
        <v>264</v>
      </c>
      <c r="S448" s="30" t="str">
        <f t="shared" si="40"/>
        <v>ГП-134895</v>
      </c>
      <c r="T448" s="30">
        <v>2674.5</v>
      </c>
      <c r="V448" s="503"/>
    </row>
    <row r="449" spans="1:22" ht="17.100000000000001" customHeight="1" x14ac:dyDescent="0.25">
      <c r="A449" s="54" t="s">
        <v>1103</v>
      </c>
      <c r="B449" s="53" t="s">
        <v>1181</v>
      </c>
      <c r="C449" s="55">
        <v>1000</v>
      </c>
      <c r="D449" s="55">
        <v>100</v>
      </c>
      <c r="E449" s="52">
        <v>102</v>
      </c>
      <c r="F449" s="50" t="s">
        <v>820</v>
      </c>
      <c r="G449" s="392" t="s">
        <v>2095</v>
      </c>
      <c r="H449" s="296" t="s">
        <v>0</v>
      </c>
      <c r="I449" s="46"/>
      <c r="J449" s="44" t="s">
        <v>3</v>
      </c>
      <c r="K449" s="43">
        <v>3</v>
      </c>
      <c r="L449" s="41">
        <f t="shared" si="36"/>
        <v>3</v>
      </c>
      <c r="M449" s="270" t="s">
        <v>33</v>
      </c>
      <c r="N449" s="37">
        <f t="shared" si="37"/>
        <v>14</v>
      </c>
      <c r="O449" s="34">
        <f t="shared" si="38"/>
        <v>42</v>
      </c>
      <c r="P449" s="32">
        <f t="shared" si="41"/>
        <v>2744.6</v>
      </c>
      <c r="Q449" s="31">
        <f t="shared" si="39"/>
        <v>3348.41</v>
      </c>
      <c r="R449" s="30"/>
      <c r="S449" s="30" t="str">
        <f t="shared" si="40"/>
        <v>ГП-134903</v>
      </c>
      <c r="T449" s="307">
        <v>2744.6</v>
      </c>
      <c r="V449" s="503"/>
    </row>
    <row r="450" spans="1:22" ht="17.100000000000001" customHeight="1" x14ac:dyDescent="0.25">
      <c r="A450" s="54" t="s">
        <v>1103</v>
      </c>
      <c r="B450" s="53" t="s">
        <v>1181</v>
      </c>
      <c r="C450" s="55">
        <v>1000</v>
      </c>
      <c r="D450" s="55">
        <v>100</v>
      </c>
      <c r="E450" s="52">
        <v>108</v>
      </c>
      <c r="F450" s="50" t="s">
        <v>821</v>
      </c>
      <c r="G450" s="392" t="s">
        <v>2096</v>
      </c>
      <c r="H450" s="296" t="s">
        <v>0</v>
      </c>
      <c r="I450" s="46"/>
      <c r="J450" s="44" t="s">
        <v>3</v>
      </c>
      <c r="K450" s="43">
        <v>2</v>
      </c>
      <c r="L450" s="41">
        <f t="shared" si="36"/>
        <v>2</v>
      </c>
      <c r="M450" s="270" t="s">
        <v>33</v>
      </c>
      <c r="N450" s="37">
        <f t="shared" si="37"/>
        <v>20</v>
      </c>
      <c r="O450" s="34">
        <f t="shared" si="38"/>
        <v>40</v>
      </c>
      <c r="P450" s="32">
        <f t="shared" si="41"/>
        <v>2799.8</v>
      </c>
      <c r="Q450" s="31">
        <f t="shared" si="39"/>
        <v>3415.76</v>
      </c>
      <c r="R450" s="30" t="s">
        <v>264</v>
      </c>
      <c r="S450" s="30" t="str">
        <f t="shared" si="40"/>
        <v>ГП-134911</v>
      </c>
      <c r="T450" s="30">
        <v>2799.8</v>
      </c>
      <c r="V450" s="503"/>
    </row>
    <row r="451" spans="1:22" ht="17.100000000000001" customHeight="1" x14ac:dyDescent="0.25">
      <c r="A451" s="54" t="s">
        <v>1103</v>
      </c>
      <c r="B451" s="53" t="s">
        <v>1181</v>
      </c>
      <c r="C451" s="55">
        <v>1000</v>
      </c>
      <c r="D451" s="55">
        <v>100</v>
      </c>
      <c r="E451" s="52">
        <v>114</v>
      </c>
      <c r="F451" s="50" t="s">
        <v>822</v>
      </c>
      <c r="G451" s="392" t="s">
        <v>2097</v>
      </c>
      <c r="H451" s="296" t="s">
        <v>0</v>
      </c>
      <c r="I451" s="46"/>
      <c r="J451" s="44" t="s">
        <v>3</v>
      </c>
      <c r="K451" s="43">
        <v>2</v>
      </c>
      <c r="L451" s="41">
        <f t="shared" si="36"/>
        <v>2</v>
      </c>
      <c r="M451" s="270" t="s">
        <v>33</v>
      </c>
      <c r="N451" s="37">
        <f t="shared" si="37"/>
        <v>20</v>
      </c>
      <c r="O451" s="34">
        <f t="shared" si="38"/>
        <v>40</v>
      </c>
      <c r="P451" s="32">
        <f t="shared" si="41"/>
        <v>2917.4</v>
      </c>
      <c r="Q451" s="31">
        <f t="shared" si="39"/>
        <v>3559.23</v>
      </c>
      <c r="R451" s="30" t="s">
        <v>264</v>
      </c>
      <c r="S451" s="30" t="str">
        <f t="shared" si="40"/>
        <v>ГП-134919</v>
      </c>
      <c r="T451" s="30">
        <v>2917.4</v>
      </c>
      <c r="V451" s="503"/>
    </row>
    <row r="452" spans="1:22" ht="17.100000000000001" customHeight="1" x14ac:dyDescent="0.25">
      <c r="A452" s="54" t="s">
        <v>1103</v>
      </c>
      <c r="B452" s="53" t="s">
        <v>1181</v>
      </c>
      <c r="C452" s="55">
        <v>1000</v>
      </c>
      <c r="D452" s="55">
        <v>100</v>
      </c>
      <c r="E452" s="52">
        <v>133</v>
      </c>
      <c r="F452" s="50" t="s">
        <v>823</v>
      </c>
      <c r="G452" s="392" t="s">
        <v>2098</v>
      </c>
      <c r="H452" s="296" t="s">
        <v>0</v>
      </c>
      <c r="I452" s="46"/>
      <c r="J452" s="44" t="s">
        <v>3</v>
      </c>
      <c r="K452" s="43">
        <v>2</v>
      </c>
      <c r="L452" s="41">
        <f t="shared" si="36"/>
        <v>2</v>
      </c>
      <c r="M452" s="270" t="s">
        <v>33</v>
      </c>
      <c r="N452" s="37">
        <f t="shared" si="37"/>
        <v>20</v>
      </c>
      <c r="O452" s="34">
        <f t="shared" si="38"/>
        <v>40</v>
      </c>
      <c r="P452" s="32">
        <f t="shared" si="41"/>
        <v>3073.4</v>
      </c>
      <c r="Q452" s="31">
        <f t="shared" si="39"/>
        <v>3749.55</v>
      </c>
      <c r="R452" s="30" t="s">
        <v>264</v>
      </c>
      <c r="S452" s="30" t="str">
        <f t="shared" si="40"/>
        <v>ГП-134927</v>
      </c>
      <c r="T452" s="30">
        <v>3073.4</v>
      </c>
      <c r="V452" s="503"/>
    </row>
    <row r="453" spans="1:22" ht="17.100000000000001" customHeight="1" x14ac:dyDescent="0.25">
      <c r="A453" s="54" t="s">
        <v>1103</v>
      </c>
      <c r="B453" s="53" t="s">
        <v>1181</v>
      </c>
      <c r="C453" s="55">
        <v>1000</v>
      </c>
      <c r="D453" s="55">
        <v>100</v>
      </c>
      <c r="E453" s="52">
        <v>140</v>
      </c>
      <c r="F453" s="50" t="s">
        <v>824</v>
      </c>
      <c r="G453" s="392" t="s">
        <v>2099</v>
      </c>
      <c r="H453" s="296" t="s">
        <v>0</v>
      </c>
      <c r="I453" s="46"/>
      <c r="J453" s="44" t="s">
        <v>3</v>
      </c>
      <c r="K453" s="43">
        <v>2</v>
      </c>
      <c r="L453" s="41">
        <f t="shared" si="36"/>
        <v>2</v>
      </c>
      <c r="M453" s="270" t="s">
        <v>33</v>
      </c>
      <c r="N453" s="37">
        <f t="shared" si="37"/>
        <v>20</v>
      </c>
      <c r="O453" s="34">
        <f t="shared" si="38"/>
        <v>40</v>
      </c>
      <c r="P453" s="315" t="s">
        <v>307</v>
      </c>
      <c r="Q453" s="300" t="s">
        <v>307</v>
      </c>
      <c r="R453" s="30"/>
      <c r="S453" s="30" t="str">
        <f t="shared" si="40"/>
        <v>ГП-134935</v>
      </c>
      <c r="T453" s="30"/>
      <c r="V453" s="503"/>
    </row>
    <row r="454" spans="1:22" ht="17.100000000000001" customHeight="1" x14ac:dyDescent="0.25">
      <c r="A454" s="54" t="s">
        <v>1103</v>
      </c>
      <c r="B454" s="53" t="s">
        <v>1181</v>
      </c>
      <c r="C454" s="55">
        <v>1000</v>
      </c>
      <c r="D454" s="55">
        <v>100</v>
      </c>
      <c r="E454" s="52">
        <v>159</v>
      </c>
      <c r="F454" s="50" t="s">
        <v>825</v>
      </c>
      <c r="G454" s="392" t="s">
        <v>2100</v>
      </c>
      <c r="H454" s="296" t="s">
        <v>0</v>
      </c>
      <c r="I454" s="46"/>
      <c r="J454" s="44" t="s">
        <v>3</v>
      </c>
      <c r="K454" s="43">
        <v>2</v>
      </c>
      <c r="L454" s="41">
        <f t="shared" si="36"/>
        <v>2</v>
      </c>
      <c r="M454" s="270" t="s">
        <v>33</v>
      </c>
      <c r="N454" s="37">
        <f t="shared" si="37"/>
        <v>20</v>
      </c>
      <c r="O454" s="34">
        <f t="shared" si="38"/>
        <v>40</v>
      </c>
      <c r="P454" s="32">
        <f t="shared" si="41"/>
        <v>3331.3</v>
      </c>
      <c r="Q454" s="31">
        <f>ROUND(P454*1.22,2)</f>
        <v>4064.19</v>
      </c>
      <c r="R454" s="30" t="s">
        <v>264</v>
      </c>
      <c r="S454" s="30" t="str">
        <f t="shared" si="40"/>
        <v>ГП-134943</v>
      </c>
      <c r="T454" s="30">
        <v>3331.3</v>
      </c>
      <c r="V454" s="503"/>
    </row>
    <row r="455" spans="1:22" ht="17.100000000000001" customHeight="1" x14ac:dyDescent="0.25">
      <c r="A455" s="54" t="s">
        <v>1103</v>
      </c>
      <c r="B455" s="53" t="s">
        <v>1181</v>
      </c>
      <c r="C455" s="55">
        <v>1000</v>
      </c>
      <c r="D455" s="55">
        <v>100</v>
      </c>
      <c r="E455" s="52">
        <v>169</v>
      </c>
      <c r="F455" s="50" t="s">
        <v>826</v>
      </c>
      <c r="G455" s="392" t="s">
        <v>2101</v>
      </c>
      <c r="H455" s="296" t="s">
        <v>0</v>
      </c>
      <c r="I455" s="46"/>
      <c r="J455" s="44" t="s">
        <v>3</v>
      </c>
      <c r="K455" s="43">
        <v>2</v>
      </c>
      <c r="L455" s="41">
        <f t="shared" si="36"/>
        <v>2</v>
      </c>
      <c r="M455" s="270" t="s">
        <v>33</v>
      </c>
      <c r="N455" s="37">
        <f t="shared" si="37"/>
        <v>20</v>
      </c>
      <c r="O455" s="34">
        <f t="shared" si="38"/>
        <v>40</v>
      </c>
      <c r="P455" s="32">
        <f t="shared" si="41"/>
        <v>3437.5</v>
      </c>
      <c r="Q455" s="31">
        <f>ROUND(P455*1.22,2)</f>
        <v>4193.75</v>
      </c>
      <c r="R455" s="30"/>
      <c r="S455" s="30" t="str">
        <f t="shared" si="40"/>
        <v>ГП-234237</v>
      </c>
      <c r="T455" s="30">
        <v>3437.5</v>
      </c>
      <c r="V455" s="503"/>
    </row>
    <row r="456" spans="1:22" ht="17.100000000000001" customHeight="1" x14ac:dyDescent="0.25">
      <c r="A456" s="54" t="s">
        <v>1103</v>
      </c>
      <c r="B456" s="53" t="s">
        <v>1181</v>
      </c>
      <c r="C456" s="55">
        <v>1000</v>
      </c>
      <c r="D456" s="55">
        <v>100</v>
      </c>
      <c r="E456" s="52">
        <v>194</v>
      </c>
      <c r="F456" s="50" t="s">
        <v>827</v>
      </c>
      <c r="G456" s="392" t="s">
        <v>2102</v>
      </c>
      <c r="H456" s="296" t="s">
        <v>0</v>
      </c>
      <c r="I456" s="46"/>
      <c r="J456" s="44" t="s">
        <v>3</v>
      </c>
      <c r="K456" s="43">
        <v>2</v>
      </c>
      <c r="L456" s="41">
        <f t="shared" si="36"/>
        <v>2</v>
      </c>
      <c r="M456" s="270" t="s">
        <v>33</v>
      </c>
      <c r="N456" s="37">
        <f t="shared" si="37"/>
        <v>20</v>
      </c>
      <c r="O456" s="34">
        <f t="shared" si="38"/>
        <v>40</v>
      </c>
      <c r="P456" s="315" t="s">
        <v>307</v>
      </c>
      <c r="Q456" s="300" t="s">
        <v>307</v>
      </c>
      <c r="R456" s="30"/>
      <c r="S456" s="30" t="str">
        <f t="shared" si="40"/>
        <v>ГП-134958</v>
      </c>
      <c r="T456" s="30"/>
      <c r="V456" s="503"/>
    </row>
    <row r="457" spans="1:22" ht="16.5" customHeight="1" x14ac:dyDescent="0.25">
      <c r="A457" s="54" t="s">
        <v>1103</v>
      </c>
      <c r="B457" s="53" t="s">
        <v>1181</v>
      </c>
      <c r="C457" s="55">
        <v>1000</v>
      </c>
      <c r="D457" s="55">
        <v>100</v>
      </c>
      <c r="E457" s="52">
        <v>205</v>
      </c>
      <c r="F457" s="396" t="s">
        <v>828</v>
      </c>
      <c r="G457" s="392" t="s">
        <v>2103</v>
      </c>
      <c r="H457" s="296" t="s">
        <v>0</v>
      </c>
      <c r="I457" s="46"/>
      <c r="J457" s="44" t="s">
        <v>3</v>
      </c>
      <c r="K457" s="43">
        <v>2</v>
      </c>
      <c r="L457" s="41">
        <f t="shared" si="36"/>
        <v>2</v>
      </c>
      <c r="M457" s="270" t="s">
        <v>33</v>
      </c>
      <c r="N457" s="37">
        <f t="shared" si="37"/>
        <v>20</v>
      </c>
      <c r="O457" s="34">
        <f t="shared" si="38"/>
        <v>40</v>
      </c>
      <c r="P457" s="32">
        <f t="shared" si="41"/>
        <v>3897.1</v>
      </c>
      <c r="Q457" s="31">
        <f t="shared" ref="Q457:Q488" si="42">ROUND(P457*1.22,2)</f>
        <v>4754.46</v>
      </c>
      <c r="R457" s="30"/>
      <c r="S457" s="30" t="str">
        <f t="shared" si="40"/>
        <v>ГП-336118</v>
      </c>
      <c r="T457" s="30">
        <v>3897.1</v>
      </c>
      <c r="V457" s="503"/>
    </row>
    <row r="458" spans="1:22" ht="17.100000000000001" customHeight="1" x14ac:dyDescent="0.25">
      <c r="A458" s="54" t="s">
        <v>1103</v>
      </c>
      <c r="B458" s="53" t="s">
        <v>1181</v>
      </c>
      <c r="C458" s="55">
        <v>1000</v>
      </c>
      <c r="D458" s="55">
        <v>100</v>
      </c>
      <c r="E458" s="52">
        <v>219</v>
      </c>
      <c r="F458" s="50" t="s">
        <v>829</v>
      </c>
      <c r="G458" s="392" t="s">
        <v>2104</v>
      </c>
      <c r="H458" s="296" t="s">
        <v>0</v>
      </c>
      <c r="I458" s="46"/>
      <c r="J458" s="44" t="s">
        <v>3</v>
      </c>
      <c r="K458" s="43">
        <v>2</v>
      </c>
      <c r="L458" s="41">
        <f t="shared" si="36"/>
        <v>2</v>
      </c>
      <c r="M458" s="270" t="s">
        <v>33</v>
      </c>
      <c r="N458" s="37">
        <f t="shared" si="37"/>
        <v>20</v>
      </c>
      <c r="O458" s="34">
        <f t="shared" si="38"/>
        <v>40</v>
      </c>
      <c r="P458" s="32">
        <f t="shared" si="41"/>
        <v>4085.7</v>
      </c>
      <c r="Q458" s="31">
        <f t="shared" si="42"/>
        <v>4984.55</v>
      </c>
      <c r="R458" s="30" t="s">
        <v>264</v>
      </c>
      <c r="S458" s="30" t="str">
        <f t="shared" si="40"/>
        <v>ГП-134971</v>
      </c>
      <c r="T458" s="30">
        <v>4085.7</v>
      </c>
      <c r="V458" s="503"/>
    </row>
    <row r="459" spans="1:22" ht="17.100000000000001" customHeight="1" x14ac:dyDescent="0.25">
      <c r="A459" s="372" t="s">
        <v>1104</v>
      </c>
      <c r="B459" s="388" t="s">
        <v>1461</v>
      </c>
      <c r="C459" s="55">
        <v>1000</v>
      </c>
      <c r="D459" s="55" t="s">
        <v>1639</v>
      </c>
      <c r="E459" s="52">
        <v>21</v>
      </c>
      <c r="F459" s="50" t="s">
        <v>1462</v>
      </c>
      <c r="G459" s="392" t="s">
        <v>2105</v>
      </c>
      <c r="H459" s="296" t="s">
        <v>0</v>
      </c>
      <c r="I459" s="46" t="s">
        <v>3</v>
      </c>
      <c r="J459" s="44"/>
      <c r="K459" s="43">
        <v>15</v>
      </c>
      <c r="L459" s="41">
        <f t="shared" si="36"/>
        <v>15</v>
      </c>
      <c r="M459" s="270" t="s">
        <v>33</v>
      </c>
      <c r="N459" s="37">
        <f t="shared" ref="N459:N521" si="43">IF(M459="A",1,IF(M459="B", ROUNDUP(10/L459,0),ROUNDUP(40/L459,0)))</f>
        <v>3</v>
      </c>
      <c r="O459" s="34">
        <f t="shared" ref="O459:O521" si="44">N459*L459</f>
        <v>45</v>
      </c>
      <c r="P459" s="32">
        <f t="shared" si="41"/>
        <v>296.39999999999998</v>
      </c>
      <c r="Q459" s="31">
        <f t="shared" si="42"/>
        <v>361.61</v>
      </c>
      <c r="R459" s="30"/>
      <c r="S459" s="30" t="s">
        <v>1462</v>
      </c>
      <c r="T459" s="30">
        <v>296.39999999999998</v>
      </c>
      <c r="V459" s="503"/>
    </row>
    <row r="460" spans="1:22" ht="17.100000000000001" customHeight="1" x14ac:dyDescent="0.25">
      <c r="A460" s="54" t="s">
        <v>1104</v>
      </c>
      <c r="B460" s="53" t="s">
        <v>1461</v>
      </c>
      <c r="C460" s="55">
        <v>1000</v>
      </c>
      <c r="D460" s="55" t="s">
        <v>1639</v>
      </c>
      <c r="E460" s="52">
        <v>25</v>
      </c>
      <c r="F460" s="50" t="s">
        <v>1463</v>
      </c>
      <c r="G460" s="392" t="s">
        <v>2106</v>
      </c>
      <c r="H460" s="296" t="s">
        <v>0</v>
      </c>
      <c r="I460" s="46" t="s">
        <v>3</v>
      </c>
      <c r="J460" s="44"/>
      <c r="K460" s="43">
        <v>15</v>
      </c>
      <c r="L460" s="41">
        <f t="shared" si="36"/>
        <v>15</v>
      </c>
      <c r="M460" s="270" t="s">
        <v>33</v>
      </c>
      <c r="N460" s="37">
        <f t="shared" si="43"/>
        <v>3</v>
      </c>
      <c r="O460" s="34">
        <f t="shared" si="44"/>
        <v>45</v>
      </c>
      <c r="P460" s="32">
        <f t="shared" si="41"/>
        <v>299.60000000000002</v>
      </c>
      <c r="Q460" s="31">
        <f t="shared" si="42"/>
        <v>365.51</v>
      </c>
      <c r="R460" s="30"/>
      <c r="S460" s="30" t="s">
        <v>1463</v>
      </c>
      <c r="T460" s="30">
        <v>299.60000000000002</v>
      </c>
      <c r="V460" s="503"/>
    </row>
    <row r="461" spans="1:22" ht="17.100000000000001" customHeight="1" x14ac:dyDescent="0.25">
      <c r="A461" s="54" t="s">
        <v>1104</v>
      </c>
      <c r="B461" s="53" t="s">
        <v>1461</v>
      </c>
      <c r="C461" s="55">
        <v>1000</v>
      </c>
      <c r="D461" s="55" t="s">
        <v>1639</v>
      </c>
      <c r="E461" s="52">
        <v>28</v>
      </c>
      <c r="F461" s="50" t="s">
        <v>1464</v>
      </c>
      <c r="G461" s="392" t="s">
        <v>2107</v>
      </c>
      <c r="H461" s="296" t="s">
        <v>0</v>
      </c>
      <c r="I461" s="46" t="s">
        <v>3</v>
      </c>
      <c r="J461" s="44"/>
      <c r="K461" s="43">
        <v>15</v>
      </c>
      <c r="L461" s="41">
        <f t="shared" si="36"/>
        <v>15</v>
      </c>
      <c r="M461" s="270" t="s">
        <v>33</v>
      </c>
      <c r="N461" s="37">
        <f t="shared" si="43"/>
        <v>3</v>
      </c>
      <c r="O461" s="34">
        <f t="shared" si="44"/>
        <v>45</v>
      </c>
      <c r="P461" s="32">
        <f t="shared" si="41"/>
        <v>307.3</v>
      </c>
      <c r="Q461" s="31">
        <f t="shared" si="42"/>
        <v>374.91</v>
      </c>
      <c r="R461" s="30"/>
      <c r="S461" s="30" t="s">
        <v>1464</v>
      </c>
      <c r="T461" s="30">
        <v>307.3</v>
      </c>
      <c r="V461" s="503"/>
    </row>
    <row r="462" spans="1:22" ht="17.100000000000001" customHeight="1" x14ac:dyDescent="0.25">
      <c r="A462" s="54" t="s">
        <v>1104</v>
      </c>
      <c r="B462" s="53" t="s">
        <v>1461</v>
      </c>
      <c r="C462" s="55">
        <v>1000</v>
      </c>
      <c r="D462" s="55" t="s">
        <v>1639</v>
      </c>
      <c r="E462" s="52">
        <v>32</v>
      </c>
      <c r="F462" s="50" t="s">
        <v>1465</v>
      </c>
      <c r="G462" s="392" t="s">
        <v>2108</v>
      </c>
      <c r="H462" s="296" t="s">
        <v>0</v>
      </c>
      <c r="I462" s="46" t="s">
        <v>3</v>
      </c>
      <c r="J462" s="44"/>
      <c r="K462" s="43">
        <v>15</v>
      </c>
      <c r="L462" s="41">
        <f t="shared" si="36"/>
        <v>15</v>
      </c>
      <c r="M462" s="270" t="s">
        <v>33</v>
      </c>
      <c r="N462" s="37">
        <f t="shared" si="43"/>
        <v>3</v>
      </c>
      <c r="O462" s="34">
        <f t="shared" si="44"/>
        <v>45</v>
      </c>
      <c r="P462" s="32">
        <f t="shared" si="41"/>
        <v>310.89999999999998</v>
      </c>
      <c r="Q462" s="31">
        <f t="shared" si="42"/>
        <v>379.3</v>
      </c>
      <c r="R462" s="30"/>
      <c r="S462" s="30" t="s">
        <v>1465</v>
      </c>
      <c r="T462" s="30">
        <v>310.89999999999998</v>
      </c>
      <c r="V462" s="503"/>
    </row>
    <row r="463" spans="1:22" ht="17.100000000000001" customHeight="1" x14ac:dyDescent="0.25">
      <c r="A463" s="54" t="s">
        <v>1104</v>
      </c>
      <c r="B463" s="53" t="s">
        <v>1461</v>
      </c>
      <c r="C463" s="55">
        <v>1000</v>
      </c>
      <c r="D463" s="55" t="s">
        <v>1639</v>
      </c>
      <c r="E463" s="52">
        <v>35</v>
      </c>
      <c r="F463" s="50" t="s">
        <v>1466</v>
      </c>
      <c r="G463" s="392" t="s">
        <v>2109</v>
      </c>
      <c r="H463" s="296" t="s">
        <v>0</v>
      </c>
      <c r="I463" s="46" t="s">
        <v>3</v>
      </c>
      <c r="J463" s="44"/>
      <c r="K463" s="43">
        <v>15</v>
      </c>
      <c r="L463" s="41">
        <f t="shared" si="36"/>
        <v>15</v>
      </c>
      <c r="M463" s="270" t="s">
        <v>33</v>
      </c>
      <c r="N463" s="37">
        <f t="shared" si="43"/>
        <v>3</v>
      </c>
      <c r="O463" s="34">
        <f t="shared" si="44"/>
        <v>45</v>
      </c>
      <c r="P463" s="32">
        <f t="shared" si="41"/>
        <v>318.7</v>
      </c>
      <c r="Q463" s="31">
        <f t="shared" si="42"/>
        <v>388.81</v>
      </c>
      <c r="R463" s="30"/>
      <c r="S463" s="30" t="s">
        <v>1466</v>
      </c>
      <c r="T463" s="30">
        <v>318.7</v>
      </c>
      <c r="V463" s="503"/>
    </row>
    <row r="464" spans="1:22" ht="17.100000000000001" customHeight="1" x14ac:dyDescent="0.25">
      <c r="A464" s="54" t="s">
        <v>1104</v>
      </c>
      <c r="B464" s="53" t="s">
        <v>1461</v>
      </c>
      <c r="C464" s="55">
        <v>1000</v>
      </c>
      <c r="D464" s="55" t="s">
        <v>1639</v>
      </c>
      <c r="E464" s="52">
        <v>38</v>
      </c>
      <c r="F464" s="50" t="s">
        <v>1467</v>
      </c>
      <c r="G464" s="392" t="s">
        <v>2110</v>
      </c>
      <c r="H464" s="296" t="s">
        <v>0</v>
      </c>
      <c r="I464" s="46" t="s">
        <v>3</v>
      </c>
      <c r="J464" s="44"/>
      <c r="K464" s="43">
        <v>12</v>
      </c>
      <c r="L464" s="41">
        <f t="shared" si="36"/>
        <v>12</v>
      </c>
      <c r="M464" s="270" t="s">
        <v>33</v>
      </c>
      <c r="N464" s="37">
        <f t="shared" si="43"/>
        <v>4</v>
      </c>
      <c r="O464" s="34">
        <f t="shared" si="44"/>
        <v>48</v>
      </c>
      <c r="P464" s="32">
        <f t="shared" si="41"/>
        <v>321.39999999999998</v>
      </c>
      <c r="Q464" s="31">
        <f t="shared" si="42"/>
        <v>392.11</v>
      </c>
      <c r="R464" s="30"/>
      <c r="S464" s="30" t="s">
        <v>1467</v>
      </c>
      <c r="T464" s="30">
        <v>321.39999999999998</v>
      </c>
      <c r="V464" s="503"/>
    </row>
    <row r="465" spans="1:22" ht="17.100000000000001" customHeight="1" x14ac:dyDescent="0.25">
      <c r="A465" s="54" t="s">
        <v>1104</v>
      </c>
      <c r="B465" s="53" t="s">
        <v>1461</v>
      </c>
      <c r="C465" s="55">
        <v>1000</v>
      </c>
      <c r="D465" s="55" t="s">
        <v>1639</v>
      </c>
      <c r="E465" s="52">
        <v>42</v>
      </c>
      <c r="F465" s="50" t="s">
        <v>1468</v>
      </c>
      <c r="G465" s="392" t="s">
        <v>2111</v>
      </c>
      <c r="H465" s="296" t="s">
        <v>0</v>
      </c>
      <c r="I465" s="46" t="s">
        <v>3</v>
      </c>
      <c r="J465" s="44"/>
      <c r="K465" s="43">
        <v>12</v>
      </c>
      <c r="L465" s="41">
        <f t="shared" si="36"/>
        <v>12</v>
      </c>
      <c r="M465" s="270" t="s">
        <v>33</v>
      </c>
      <c r="N465" s="37">
        <f t="shared" si="43"/>
        <v>4</v>
      </c>
      <c r="O465" s="34">
        <f t="shared" si="44"/>
        <v>48</v>
      </c>
      <c r="P465" s="32">
        <f t="shared" si="41"/>
        <v>327.2</v>
      </c>
      <c r="Q465" s="31">
        <f t="shared" si="42"/>
        <v>399.18</v>
      </c>
      <c r="R465" s="30"/>
      <c r="S465" s="30" t="s">
        <v>1468</v>
      </c>
      <c r="T465" s="30">
        <v>327.2</v>
      </c>
      <c r="V465" s="503"/>
    </row>
    <row r="466" spans="1:22" ht="17.100000000000001" customHeight="1" x14ac:dyDescent="0.25">
      <c r="A466" s="54" t="s">
        <v>1104</v>
      </c>
      <c r="B466" s="53" t="s">
        <v>1461</v>
      </c>
      <c r="C466" s="55">
        <v>1000</v>
      </c>
      <c r="D466" s="55" t="s">
        <v>1639</v>
      </c>
      <c r="E466" s="52">
        <v>45</v>
      </c>
      <c r="F466" s="50" t="s">
        <v>1469</v>
      </c>
      <c r="G466" s="392" t="s">
        <v>2112</v>
      </c>
      <c r="H466" s="296" t="s">
        <v>0</v>
      </c>
      <c r="I466" s="46" t="s">
        <v>3</v>
      </c>
      <c r="J466" s="44"/>
      <c r="K466" s="43">
        <v>11</v>
      </c>
      <c r="L466" s="41">
        <f t="shared" si="36"/>
        <v>11</v>
      </c>
      <c r="M466" s="270" t="s">
        <v>33</v>
      </c>
      <c r="N466" s="37">
        <f t="shared" si="43"/>
        <v>4</v>
      </c>
      <c r="O466" s="34">
        <f t="shared" si="44"/>
        <v>44</v>
      </c>
      <c r="P466" s="32">
        <f t="shared" si="41"/>
        <v>328.4</v>
      </c>
      <c r="Q466" s="31">
        <f t="shared" si="42"/>
        <v>400.65</v>
      </c>
      <c r="R466" s="30"/>
      <c r="S466" s="30" t="s">
        <v>1469</v>
      </c>
      <c r="T466" s="30">
        <v>328.4</v>
      </c>
      <c r="V466" s="503"/>
    </row>
    <row r="467" spans="1:22" ht="17.100000000000001" customHeight="1" x14ac:dyDescent="0.25">
      <c r="A467" s="54" t="s">
        <v>1104</v>
      </c>
      <c r="B467" s="53" t="s">
        <v>1461</v>
      </c>
      <c r="C467" s="55">
        <v>1000</v>
      </c>
      <c r="D467" s="55" t="s">
        <v>1639</v>
      </c>
      <c r="E467" s="52">
        <v>48</v>
      </c>
      <c r="F467" s="50" t="s">
        <v>1470</v>
      </c>
      <c r="G467" s="392" t="s">
        <v>2113</v>
      </c>
      <c r="H467" s="296" t="s">
        <v>0</v>
      </c>
      <c r="I467" s="46" t="s">
        <v>3</v>
      </c>
      <c r="J467" s="44"/>
      <c r="K467" s="43">
        <v>11</v>
      </c>
      <c r="L467" s="41">
        <f t="shared" si="36"/>
        <v>11</v>
      </c>
      <c r="M467" s="270" t="s">
        <v>33</v>
      </c>
      <c r="N467" s="37">
        <f t="shared" si="43"/>
        <v>4</v>
      </c>
      <c r="O467" s="34">
        <f t="shared" si="44"/>
        <v>44</v>
      </c>
      <c r="P467" s="32">
        <f t="shared" si="41"/>
        <v>332.4</v>
      </c>
      <c r="Q467" s="31">
        <f t="shared" si="42"/>
        <v>405.53</v>
      </c>
      <c r="R467" s="30"/>
      <c r="S467" s="30" t="s">
        <v>1470</v>
      </c>
      <c r="T467" s="30">
        <v>332.4</v>
      </c>
      <c r="V467" s="503"/>
    </row>
    <row r="468" spans="1:22" ht="17.100000000000001" customHeight="1" x14ac:dyDescent="0.25">
      <c r="A468" s="54" t="s">
        <v>1104</v>
      </c>
      <c r="B468" s="53" t="s">
        <v>1461</v>
      </c>
      <c r="C468" s="55">
        <v>1000</v>
      </c>
      <c r="D468" s="55" t="s">
        <v>1639</v>
      </c>
      <c r="E468" s="52">
        <v>54</v>
      </c>
      <c r="F468" s="50" t="s">
        <v>1471</v>
      </c>
      <c r="G468" s="392" t="s">
        <v>2114</v>
      </c>
      <c r="H468" s="296" t="s">
        <v>0</v>
      </c>
      <c r="I468" s="46" t="s">
        <v>3</v>
      </c>
      <c r="J468" s="44"/>
      <c r="K468" s="43">
        <v>10</v>
      </c>
      <c r="L468" s="41">
        <f t="shared" ref="L468:L469" si="45">K468</f>
        <v>10</v>
      </c>
      <c r="M468" s="270" t="s">
        <v>33</v>
      </c>
      <c r="N468" s="37">
        <f t="shared" si="43"/>
        <v>4</v>
      </c>
      <c r="O468" s="34">
        <f t="shared" si="44"/>
        <v>40</v>
      </c>
      <c r="P468" s="32">
        <f t="shared" ref="P468:P469" si="46">ROUND(T468*(1-$Q$12),2)</f>
        <v>335.9</v>
      </c>
      <c r="Q468" s="31">
        <f t="shared" si="42"/>
        <v>409.8</v>
      </c>
      <c r="R468" s="30"/>
      <c r="S468" s="30" t="s">
        <v>1471</v>
      </c>
      <c r="T468" s="30">
        <v>335.9</v>
      </c>
      <c r="V468" s="503"/>
    </row>
    <row r="469" spans="1:22" ht="17.100000000000001" customHeight="1" x14ac:dyDescent="0.25">
      <c r="A469" s="54" t="s">
        <v>1104</v>
      </c>
      <c r="B469" s="53" t="s">
        <v>1461</v>
      </c>
      <c r="C469" s="55">
        <v>1000</v>
      </c>
      <c r="D469" s="55" t="s">
        <v>1639</v>
      </c>
      <c r="E469" s="52">
        <v>57</v>
      </c>
      <c r="F469" s="50" t="s">
        <v>2683</v>
      </c>
      <c r="G469" s="392" t="s">
        <v>2115</v>
      </c>
      <c r="H469" s="296" t="s">
        <v>0</v>
      </c>
      <c r="I469" s="46" t="s">
        <v>3</v>
      </c>
      <c r="J469" s="44"/>
      <c r="K469" s="43">
        <v>10</v>
      </c>
      <c r="L469" s="41">
        <f t="shared" si="45"/>
        <v>10</v>
      </c>
      <c r="M469" s="270" t="s">
        <v>33</v>
      </c>
      <c r="N469" s="37">
        <f t="shared" si="43"/>
        <v>4</v>
      </c>
      <c r="O469" s="34">
        <f t="shared" si="44"/>
        <v>40</v>
      </c>
      <c r="P469" s="32">
        <f t="shared" si="46"/>
        <v>340.2</v>
      </c>
      <c r="Q469" s="31">
        <f t="shared" si="42"/>
        <v>415.04</v>
      </c>
      <c r="R469" s="30"/>
      <c r="S469" s="30" t="s">
        <v>2683</v>
      </c>
      <c r="T469" s="30">
        <v>340.2</v>
      </c>
      <c r="V469" s="503"/>
    </row>
    <row r="470" spans="1:22" ht="17.100000000000001" customHeight="1" x14ac:dyDescent="0.25">
      <c r="A470" s="54" t="s">
        <v>1104</v>
      </c>
      <c r="B470" s="53" t="s">
        <v>1461</v>
      </c>
      <c r="C470" s="55">
        <v>1000</v>
      </c>
      <c r="D470" s="55" t="s">
        <v>1639</v>
      </c>
      <c r="E470" s="52" t="s">
        <v>1658</v>
      </c>
      <c r="F470" s="50" t="s">
        <v>1472</v>
      </c>
      <c r="G470" s="392" t="s">
        <v>2116</v>
      </c>
      <c r="H470" s="296" t="s">
        <v>0</v>
      </c>
      <c r="I470" s="46" t="s">
        <v>3</v>
      </c>
      <c r="J470" s="44"/>
      <c r="K470" s="43">
        <v>9</v>
      </c>
      <c r="L470" s="41">
        <f t="shared" si="36"/>
        <v>9</v>
      </c>
      <c r="M470" s="270" t="s">
        <v>33</v>
      </c>
      <c r="N470" s="37">
        <f t="shared" si="43"/>
        <v>5</v>
      </c>
      <c r="O470" s="34">
        <f t="shared" si="44"/>
        <v>45</v>
      </c>
      <c r="P470" s="32">
        <f t="shared" si="41"/>
        <v>345.2</v>
      </c>
      <c r="Q470" s="31">
        <f t="shared" si="42"/>
        <v>421.14</v>
      </c>
      <c r="R470" s="30"/>
      <c r="S470" s="30" t="s">
        <v>1472</v>
      </c>
      <c r="T470" s="30">
        <v>345.2</v>
      </c>
      <c r="V470" s="503"/>
    </row>
    <row r="471" spans="1:22" ht="17.100000000000001" customHeight="1" x14ac:dyDescent="0.25">
      <c r="A471" s="54" t="s">
        <v>1104</v>
      </c>
      <c r="B471" s="53" t="s">
        <v>1461</v>
      </c>
      <c r="C471" s="55">
        <v>1000</v>
      </c>
      <c r="D471" s="55" t="s">
        <v>1639</v>
      </c>
      <c r="E471" s="52" t="s">
        <v>1659</v>
      </c>
      <c r="F471" s="50" t="s">
        <v>1473</v>
      </c>
      <c r="G471" s="392" t="s">
        <v>2117</v>
      </c>
      <c r="H471" s="296" t="s">
        <v>0</v>
      </c>
      <c r="I471" s="46" t="s">
        <v>3</v>
      </c>
      <c r="J471" s="44"/>
      <c r="K471" s="43">
        <v>9</v>
      </c>
      <c r="L471" s="41">
        <f t="shared" si="36"/>
        <v>9</v>
      </c>
      <c r="M471" s="270" t="s">
        <v>33</v>
      </c>
      <c r="N471" s="37">
        <f t="shared" si="43"/>
        <v>5</v>
      </c>
      <c r="O471" s="34">
        <f t="shared" si="44"/>
        <v>45</v>
      </c>
      <c r="P471" s="32">
        <f t="shared" si="41"/>
        <v>350.8</v>
      </c>
      <c r="Q471" s="31">
        <f t="shared" si="42"/>
        <v>427.98</v>
      </c>
      <c r="R471" s="30"/>
      <c r="S471" s="30" t="s">
        <v>1473</v>
      </c>
      <c r="T471" s="30">
        <v>350.8</v>
      </c>
      <c r="V471" s="503"/>
    </row>
    <row r="472" spans="1:22" ht="17.100000000000001" customHeight="1" x14ac:dyDescent="0.25">
      <c r="A472" s="54" t="s">
        <v>1104</v>
      </c>
      <c r="B472" s="53" t="s">
        <v>1461</v>
      </c>
      <c r="C472" s="55">
        <v>1000</v>
      </c>
      <c r="D472" s="52" t="s">
        <v>1640</v>
      </c>
      <c r="E472" s="52" t="s">
        <v>1647</v>
      </c>
      <c r="F472" s="50" t="s">
        <v>1474</v>
      </c>
      <c r="G472" s="392" t="s">
        <v>2118</v>
      </c>
      <c r="H472" s="296" t="s">
        <v>0</v>
      </c>
      <c r="I472" s="46" t="s">
        <v>3</v>
      </c>
      <c r="J472" s="44"/>
      <c r="K472" s="43">
        <v>15</v>
      </c>
      <c r="L472" s="41">
        <f t="shared" si="36"/>
        <v>15</v>
      </c>
      <c r="M472" s="270" t="s">
        <v>33</v>
      </c>
      <c r="N472" s="37">
        <f t="shared" si="43"/>
        <v>3</v>
      </c>
      <c r="O472" s="34">
        <f t="shared" si="44"/>
        <v>45</v>
      </c>
      <c r="P472" s="32">
        <f t="shared" si="41"/>
        <v>293.3</v>
      </c>
      <c r="Q472" s="31">
        <f t="shared" si="42"/>
        <v>357.83</v>
      </c>
      <c r="R472" s="30"/>
      <c r="S472" s="30" t="s">
        <v>1474</v>
      </c>
      <c r="T472" s="30">
        <v>293.3</v>
      </c>
      <c r="V472" s="503"/>
    </row>
    <row r="473" spans="1:22" ht="17.100000000000001" customHeight="1" x14ac:dyDescent="0.25">
      <c r="A473" s="54" t="s">
        <v>1104</v>
      </c>
      <c r="B473" s="53" t="s">
        <v>1461</v>
      </c>
      <c r="C473" s="55">
        <v>1000</v>
      </c>
      <c r="D473" s="55" t="s">
        <v>1640</v>
      </c>
      <c r="E473" s="52" t="s">
        <v>1648</v>
      </c>
      <c r="F473" s="50" t="s">
        <v>1475</v>
      </c>
      <c r="G473" s="392" t="s">
        <v>2119</v>
      </c>
      <c r="H473" s="296" t="s">
        <v>0</v>
      </c>
      <c r="I473" s="46" t="s">
        <v>3</v>
      </c>
      <c r="J473" s="44"/>
      <c r="K473" s="43">
        <v>15</v>
      </c>
      <c r="L473" s="41">
        <f t="shared" si="36"/>
        <v>15</v>
      </c>
      <c r="M473" s="270" t="s">
        <v>33</v>
      </c>
      <c r="N473" s="37">
        <f t="shared" si="43"/>
        <v>3</v>
      </c>
      <c r="O473" s="34">
        <f t="shared" si="44"/>
        <v>45</v>
      </c>
      <c r="P473" s="32">
        <f t="shared" si="41"/>
        <v>302.2</v>
      </c>
      <c r="Q473" s="31">
        <f t="shared" si="42"/>
        <v>368.68</v>
      </c>
      <c r="R473" s="30"/>
      <c r="S473" s="30" t="s">
        <v>1475</v>
      </c>
      <c r="T473" s="30">
        <v>302.2</v>
      </c>
      <c r="V473" s="503"/>
    </row>
    <row r="474" spans="1:22" ht="17.100000000000001" customHeight="1" x14ac:dyDescent="0.25">
      <c r="A474" s="54" t="s">
        <v>1104</v>
      </c>
      <c r="B474" s="53" t="s">
        <v>1461</v>
      </c>
      <c r="C474" s="55">
        <v>1000</v>
      </c>
      <c r="D474" s="55" t="s">
        <v>1640</v>
      </c>
      <c r="E474" s="52" t="s">
        <v>1649</v>
      </c>
      <c r="F474" s="50" t="s">
        <v>1476</v>
      </c>
      <c r="G474" s="392" t="s">
        <v>2120</v>
      </c>
      <c r="H474" s="296" t="s">
        <v>0</v>
      </c>
      <c r="I474" s="46" t="s">
        <v>3</v>
      </c>
      <c r="J474" s="44"/>
      <c r="K474" s="43">
        <v>15</v>
      </c>
      <c r="L474" s="41">
        <f t="shared" si="36"/>
        <v>15</v>
      </c>
      <c r="M474" s="270" t="s">
        <v>33</v>
      </c>
      <c r="N474" s="37">
        <f t="shared" si="43"/>
        <v>3</v>
      </c>
      <c r="O474" s="34">
        <f t="shared" si="44"/>
        <v>45</v>
      </c>
      <c r="P474" s="32">
        <f t="shared" si="41"/>
        <v>310.10000000000002</v>
      </c>
      <c r="Q474" s="31">
        <f t="shared" si="42"/>
        <v>378.32</v>
      </c>
      <c r="R474" s="30"/>
      <c r="S474" s="30" t="s">
        <v>1476</v>
      </c>
      <c r="T474" s="30">
        <v>310.10000000000002</v>
      </c>
      <c r="V474" s="503"/>
    </row>
    <row r="475" spans="1:22" ht="17.100000000000001" customHeight="1" x14ac:dyDescent="0.25">
      <c r="A475" s="54" t="s">
        <v>1104</v>
      </c>
      <c r="B475" s="53" t="s">
        <v>1461</v>
      </c>
      <c r="C475" s="55">
        <v>1000</v>
      </c>
      <c r="D475" s="55" t="s">
        <v>1640</v>
      </c>
      <c r="E475" s="52" t="s">
        <v>1650</v>
      </c>
      <c r="F475" s="50" t="s">
        <v>1477</v>
      </c>
      <c r="G475" s="392" t="s">
        <v>2121</v>
      </c>
      <c r="H475" s="296" t="s">
        <v>0</v>
      </c>
      <c r="I475" s="46" t="s">
        <v>3</v>
      </c>
      <c r="J475" s="44"/>
      <c r="K475" s="43">
        <v>12</v>
      </c>
      <c r="L475" s="41">
        <f t="shared" si="36"/>
        <v>12</v>
      </c>
      <c r="M475" s="270" t="s">
        <v>33</v>
      </c>
      <c r="N475" s="37">
        <f t="shared" si="43"/>
        <v>4</v>
      </c>
      <c r="O475" s="34">
        <f t="shared" si="44"/>
        <v>48</v>
      </c>
      <c r="P475" s="32">
        <f t="shared" si="41"/>
        <v>313.3</v>
      </c>
      <c r="Q475" s="31">
        <f t="shared" si="42"/>
        <v>382.23</v>
      </c>
      <c r="R475" s="30"/>
      <c r="S475" s="30" t="s">
        <v>1477</v>
      </c>
      <c r="T475" s="30">
        <v>313.3</v>
      </c>
      <c r="V475" s="503"/>
    </row>
    <row r="476" spans="1:22" ht="17.100000000000001" customHeight="1" x14ac:dyDescent="0.25">
      <c r="A476" s="54" t="s">
        <v>1104</v>
      </c>
      <c r="B476" s="53" t="s">
        <v>1461</v>
      </c>
      <c r="C476" s="55">
        <v>1000</v>
      </c>
      <c r="D476" s="55" t="s">
        <v>1640</v>
      </c>
      <c r="E476" s="52" t="s">
        <v>1651</v>
      </c>
      <c r="F476" s="50" t="s">
        <v>1478</v>
      </c>
      <c r="G476" s="392" t="s">
        <v>2122</v>
      </c>
      <c r="H476" s="296" t="s">
        <v>0</v>
      </c>
      <c r="I476" s="46" t="s">
        <v>3</v>
      </c>
      <c r="J476" s="44"/>
      <c r="K476" s="43">
        <v>12</v>
      </c>
      <c r="L476" s="41">
        <f t="shared" si="36"/>
        <v>12</v>
      </c>
      <c r="M476" s="270" t="s">
        <v>33</v>
      </c>
      <c r="N476" s="37">
        <f t="shared" si="43"/>
        <v>4</v>
      </c>
      <c r="O476" s="34">
        <f t="shared" si="44"/>
        <v>48</v>
      </c>
      <c r="P476" s="32">
        <f t="shared" si="41"/>
        <v>317.10000000000002</v>
      </c>
      <c r="Q476" s="31">
        <f t="shared" si="42"/>
        <v>386.86</v>
      </c>
      <c r="R476" s="30"/>
      <c r="S476" s="30" t="s">
        <v>1478</v>
      </c>
      <c r="T476" s="30">
        <v>317.10000000000002</v>
      </c>
      <c r="V476" s="503"/>
    </row>
    <row r="477" spans="1:22" ht="17.100000000000001" customHeight="1" x14ac:dyDescent="0.25">
      <c r="A477" s="54" t="s">
        <v>1104</v>
      </c>
      <c r="B477" s="53" t="s">
        <v>1461</v>
      </c>
      <c r="C477" s="55">
        <v>1000</v>
      </c>
      <c r="D477" s="55" t="s">
        <v>1640</v>
      </c>
      <c r="E477" s="52" t="s">
        <v>1652</v>
      </c>
      <c r="F477" s="50" t="s">
        <v>1479</v>
      </c>
      <c r="G477" s="392" t="s">
        <v>2123</v>
      </c>
      <c r="H477" s="296" t="s">
        <v>0</v>
      </c>
      <c r="I477" s="46" t="s">
        <v>3</v>
      </c>
      <c r="J477" s="44"/>
      <c r="K477" s="43">
        <v>12</v>
      </c>
      <c r="L477" s="41">
        <f t="shared" si="36"/>
        <v>12</v>
      </c>
      <c r="M477" s="270" t="s">
        <v>33</v>
      </c>
      <c r="N477" s="37">
        <f t="shared" si="43"/>
        <v>4</v>
      </c>
      <c r="O477" s="34">
        <f t="shared" si="44"/>
        <v>48</v>
      </c>
      <c r="P477" s="32">
        <f t="shared" si="41"/>
        <v>323.8</v>
      </c>
      <c r="Q477" s="31">
        <f t="shared" si="42"/>
        <v>395.04</v>
      </c>
      <c r="R477" s="30"/>
      <c r="S477" s="30" t="s">
        <v>1479</v>
      </c>
      <c r="T477" s="30">
        <v>323.8</v>
      </c>
      <c r="V477" s="503"/>
    </row>
    <row r="478" spans="1:22" ht="17.100000000000001" customHeight="1" x14ac:dyDescent="0.25">
      <c r="A478" s="54" t="s">
        <v>1104</v>
      </c>
      <c r="B478" s="53" t="s">
        <v>1461</v>
      </c>
      <c r="C478" s="55">
        <v>1000</v>
      </c>
      <c r="D478" s="55" t="s">
        <v>1640</v>
      </c>
      <c r="E478" s="52" t="s">
        <v>1653</v>
      </c>
      <c r="F478" s="50" t="s">
        <v>1480</v>
      </c>
      <c r="G478" s="392" t="s">
        <v>2124</v>
      </c>
      <c r="H478" s="296" t="s">
        <v>0</v>
      </c>
      <c r="I478" s="46" t="s">
        <v>3</v>
      </c>
      <c r="J478" s="44"/>
      <c r="K478" s="43">
        <v>11</v>
      </c>
      <c r="L478" s="41">
        <f t="shared" si="36"/>
        <v>11</v>
      </c>
      <c r="M478" s="270" t="s">
        <v>33</v>
      </c>
      <c r="N478" s="37">
        <f t="shared" si="43"/>
        <v>4</v>
      </c>
      <c r="O478" s="34">
        <f t="shared" si="44"/>
        <v>44</v>
      </c>
      <c r="P478" s="32">
        <f t="shared" si="41"/>
        <v>335</v>
      </c>
      <c r="Q478" s="31">
        <f t="shared" si="42"/>
        <v>408.7</v>
      </c>
      <c r="R478" s="30"/>
      <c r="S478" s="30" t="s">
        <v>1480</v>
      </c>
      <c r="T478" s="30">
        <v>335</v>
      </c>
      <c r="V478" s="503"/>
    </row>
    <row r="479" spans="1:22" ht="17.100000000000001" customHeight="1" x14ac:dyDescent="0.25">
      <c r="A479" s="54" t="s">
        <v>1104</v>
      </c>
      <c r="B479" s="53" t="s">
        <v>1461</v>
      </c>
      <c r="C479" s="55">
        <v>1000</v>
      </c>
      <c r="D479" s="55" t="s">
        <v>1640</v>
      </c>
      <c r="E479" s="52" t="s">
        <v>1654</v>
      </c>
      <c r="F479" s="50" t="s">
        <v>1481</v>
      </c>
      <c r="G479" s="392" t="s">
        <v>2125</v>
      </c>
      <c r="H479" s="296" t="s">
        <v>0</v>
      </c>
      <c r="I479" s="46" t="s">
        <v>3</v>
      </c>
      <c r="J479" s="44"/>
      <c r="K479" s="43">
        <v>11</v>
      </c>
      <c r="L479" s="41">
        <f t="shared" si="36"/>
        <v>11</v>
      </c>
      <c r="M479" s="270" t="s">
        <v>33</v>
      </c>
      <c r="N479" s="37">
        <f t="shared" si="43"/>
        <v>4</v>
      </c>
      <c r="O479" s="34">
        <f t="shared" si="44"/>
        <v>44</v>
      </c>
      <c r="P479" s="32">
        <f t="shared" si="41"/>
        <v>343.8</v>
      </c>
      <c r="Q479" s="31">
        <f t="shared" si="42"/>
        <v>419.44</v>
      </c>
      <c r="R479" s="30"/>
      <c r="S479" s="30" t="s">
        <v>1481</v>
      </c>
      <c r="T479" s="30">
        <v>343.8</v>
      </c>
      <c r="V479" s="503"/>
    </row>
    <row r="480" spans="1:22" ht="17.100000000000001" customHeight="1" x14ac:dyDescent="0.25">
      <c r="A480" s="54" t="s">
        <v>1104</v>
      </c>
      <c r="B480" s="53" t="s">
        <v>1461</v>
      </c>
      <c r="C480" s="55">
        <v>1000</v>
      </c>
      <c r="D480" s="55" t="s">
        <v>1640</v>
      </c>
      <c r="E480" s="52" t="s">
        <v>1655</v>
      </c>
      <c r="F480" s="50" t="s">
        <v>1482</v>
      </c>
      <c r="G480" s="392" t="s">
        <v>2126</v>
      </c>
      <c r="H480" s="296" t="s">
        <v>0</v>
      </c>
      <c r="I480" s="46" t="s">
        <v>3</v>
      </c>
      <c r="J480" s="44"/>
      <c r="K480" s="43">
        <v>10</v>
      </c>
      <c r="L480" s="41">
        <f t="shared" si="36"/>
        <v>10</v>
      </c>
      <c r="M480" s="270" t="s">
        <v>33</v>
      </c>
      <c r="N480" s="37">
        <f t="shared" si="43"/>
        <v>4</v>
      </c>
      <c r="O480" s="34">
        <f t="shared" si="44"/>
        <v>40</v>
      </c>
      <c r="P480" s="32">
        <f t="shared" si="41"/>
        <v>348.4</v>
      </c>
      <c r="Q480" s="31">
        <f t="shared" si="42"/>
        <v>425.05</v>
      </c>
      <c r="R480" s="30"/>
      <c r="S480" s="30" t="s">
        <v>1482</v>
      </c>
      <c r="T480" s="30">
        <v>348.4</v>
      </c>
      <c r="V480" s="503"/>
    </row>
    <row r="481" spans="1:22" ht="17.100000000000001" customHeight="1" x14ac:dyDescent="0.25">
      <c r="A481" s="54" t="s">
        <v>1104</v>
      </c>
      <c r="B481" s="53" t="s">
        <v>1461</v>
      </c>
      <c r="C481" s="55">
        <v>1000</v>
      </c>
      <c r="D481" s="55" t="s">
        <v>1640</v>
      </c>
      <c r="E481" s="52" t="s">
        <v>1656</v>
      </c>
      <c r="F481" s="50" t="s">
        <v>1483</v>
      </c>
      <c r="G481" s="392" t="s">
        <v>2127</v>
      </c>
      <c r="H481" s="296" t="s">
        <v>0</v>
      </c>
      <c r="I481" s="46" t="s">
        <v>3</v>
      </c>
      <c r="J481" s="44"/>
      <c r="K481" s="43">
        <v>10</v>
      </c>
      <c r="L481" s="41">
        <f t="shared" si="36"/>
        <v>10</v>
      </c>
      <c r="M481" s="270" t="s">
        <v>33</v>
      </c>
      <c r="N481" s="37">
        <f t="shared" si="43"/>
        <v>4</v>
      </c>
      <c r="O481" s="34">
        <f t="shared" si="44"/>
        <v>40</v>
      </c>
      <c r="P481" s="32">
        <f t="shared" si="41"/>
        <v>352.4</v>
      </c>
      <c r="Q481" s="31">
        <f t="shared" si="42"/>
        <v>429.93</v>
      </c>
      <c r="R481" s="30"/>
      <c r="S481" s="30" t="s">
        <v>1483</v>
      </c>
      <c r="T481" s="30">
        <v>352.4</v>
      </c>
      <c r="V481" s="503"/>
    </row>
    <row r="482" spans="1:22" ht="17.100000000000001" customHeight="1" x14ac:dyDescent="0.25">
      <c r="A482" s="54" t="s">
        <v>1104</v>
      </c>
      <c r="B482" s="53" t="s">
        <v>1461</v>
      </c>
      <c r="C482" s="55">
        <v>1000</v>
      </c>
      <c r="D482" s="55" t="s">
        <v>1640</v>
      </c>
      <c r="E482" s="52" t="s">
        <v>1657</v>
      </c>
      <c r="F482" s="50" t="s">
        <v>1484</v>
      </c>
      <c r="G482" s="392" t="s">
        <v>2128</v>
      </c>
      <c r="H482" s="296" t="s">
        <v>0</v>
      </c>
      <c r="I482" s="46" t="s">
        <v>3</v>
      </c>
      <c r="J482" s="44"/>
      <c r="K482" s="43">
        <v>9</v>
      </c>
      <c r="L482" s="41">
        <f t="shared" si="36"/>
        <v>9</v>
      </c>
      <c r="M482" s="270" t="s">
        <v>33</v>
      </c>
      <c r="N482" s="37">
        <f t="shared" si="43"/>
        <v>5</v>
      </c>
      <c r="O482" s="34">
        <f t="shared" si="44"/>
        <v>45</v>
      </c>
      <c r="P482" s="32">
        <f t="shared" si="41"/>
        <v>360.3</v>
      </c>
      <c r="Q482" s="31">
        <f t="shared" si="42"/>
        <v>439.57</v>
      </c>
      <c r="R482" s="30"/>
      <c r="S482" s="30" t="s">
        <v>1484</v>
      </c>
      <c r="T482" s="30">
        <v>360.3</v>
      </c>
      <c r="V482" s="503"/>
    </row>
    <row r="483" spans="1:22" ht="17.100000000000001" customHeight="1" x14ac:dyDescent="0.25">
      <c r="A483" s="54" t="s">
        <v>1104</v>
      </c>
      <c r="B483" s="53" t="s">
        <v>1461</v>
      </c>
      <c r="C483" s="55">
        <v>1000</v>
      </c>
      <c r="D483" s="55" t="s">
        <v>1640</v>
      </c>
      <c r="E483" s="52" t="s">
        <v>1661</v>
      </c>
      <c r="F483" s="50" t="s">
        <v>1485</v>
      </c>
      <c r="G483" s="392" t="s">
        <v>2129</v>
      </c>
      <c r="H483" s="296" t="s">
        <v>0</v>
      </c>
      <c r="I483" s="46" t="s">
        <v>3</v>
      </c>
      <c r="J483" s="44"/>
      <c r="K483" s="43">
        <v>9</v>
      </c>
      <c r="L483" s="41">
        <f t="shared" si="36"/>
        <v>9</v>
      </c>
      <c r="M483" s="270" t="s">
        <v>33</v>
      </c>
      <c r="N483" s="37">
        <f t="shared" si="43"/>
        <v>5</v>
      </c>
      <c r="O483" s="34">
        <f t="shared" si="44"/>
        <v>45</v>
      </c>
      <c r="P483" s="32">
        <f t="shared" si="41"/>
        <v>367.6</v>
      </c>
      <c r="Q483" s="31">
        <f t="shared" si="42"/>
        <v>448.47</v>
      </c>
      <c r="R483" s="30"/>
      <c r="S483" s="30" t="s">
        <v>1485</v>
      </c>
      <c r="T483" s="30">
        <v>367.6</v>
      </c>
      <c r="V483" s="503"/>
    </row>
    <row r="484" spans="1:22" ht="17.100000000000001" customHeight="1" x14ac:dyDescent="0.25">
      <c r="A484" s="54" t="s">
        <v>1104</v>
      </c>
      <c r="B484" s="53" t="s">
        <v>1461</v>
      </c>
      <c r="C484" s="55">
        <v>1000</v>
      </c>
      <c r="D484" s="55" t="s">
        <v>1640</v>
      </c>
      <c r="E484" s="52" t="s">
        <v>1658</v>
      </c>
      <c r="F484" s="50" t="s">
        <v>1486</v>
      </c>
      <c r="G484" s="392" t="s">
        <v>2130</v>
      </c>
      <c r="H484" s="296" t="s">
        <v>0</v>
      </c>
      <c r="I484" s="46" t="s">
        <v>3</v>
      </c>
      <c r="J484" s="44"/>
      <c r="K484" s="43">
        <v>9</v>
      </c>
      <c r="L484" s="41">
        <f t="shared" si="36"/>
        <v>9</v>
      </c>
      <c r="M484" s="270" t="s">
        <v>33</v>
      </c>
      <c r="N484" s="37">
        <f t="shared" si="43"/>
        <v>5</v>
      </c>
      <c r="O484" s="34">
        <f t="shared" si="44"/>
        <v>45</v>
      </c>
      <c r="P484" s="32">
        <f t="shared" si="41"/>
        <v>373</v>
      </c>
      <c r="Q484" s="31">
        <f t="shared" si="42"/>
        <v>455.06</v>
      </c>
      <c r="R484" s="30"/>
      <c r="S484" s="30" t="s">
        <v>1486</v>
      </c>
      <c r="T484" s="30">
        <v>373</v>
      </c>
      <c r="V484" s="503"/>
    </row>
    <row r="485" spans="1:22" ht="17.100000000000001" customHeight="1" x14ac:dyDescent="0.25">
      <c r="A485" s="54" t="s">
        <v>1104</v>
      </c>
      <c r="B485" s="53" t="s">
        <v>1461</v>
      </c>
      <c r="C485" s="55">
        <v>1000</v>
      </c>
      <c r="D485" s="55" t="s">
        <v>1640</v>
      </c>
      <c r="E485" s="52" t="s">
        <v>1659</v>
      </c>
      <c r="F485" s="50" t="s">
        <v>1487</v>
      </c>
      <c r="G485" s="392" t="s">
        <v>2131</v>
      </c>
      <c r="H485" s="296" t="s">
        <v>0</v>
      </c>
      <c r="I485" s="46" t="s">
        <v>3</v>
      </c>
      <c r="J485" s="44"/>
      <c r="K485" s="43">
        <v>8</v>
      </c>
      <c r="L485" s="41">
        <f t="shared" si="36"/>
        <v>8</v>
      </c>
      <c r="M485" s="270" t="s">
        <v>33</v>
      </c>
      <c r="N485" s="37">
        <f t="shared" si="43"/>
        <v>5</v>
      </c>
      <c r="O485" s="34">
        <f t="shared" si="44"/>
        <v>40</v>
      </c>
      <c r="P485" s="32">
        <f t="shared" si="41"/>
        <v>378.6</v>
      </c>
      <c r="Q485" s="31">
        <f t="shared" si="42"/>
        <v>461.89</v>
      </c>
      <c r="R485" s="30"/>
      <c r="S485" s="30" t="s">
        <v>1487</v>
      </c>
      <c r="T485" s="30">
        <v>378.6</v>
      </c>
      <c r="V485" s="503"/>
    </row>
    <row r="486" spans="1:22" ht="17.100000000000001" customHeight="1" x14ac:dyDescent="0.25">
      <c r="A486" s="54" t="s">
        <v>1104</v>
      </c>
      <c r="B486" s="53" t="s">
        <v>1461</v>
      </c>
      <c r="C486" s="55">
        <v>1000</v>
      </c>
      <c r="D486" s="55" t="s">
        <v>1640</v>
      </c>
      <c r="E486" s="52" t="s">
        <v>1660</v>
      </c>
      <c r="F486" s="50" t="s">
        <v>1488</v>
      </c>
      <c r="G486" s="392" t="s">
        <v>2132</v>
      </c>
      <c r="H486" s="296" t="s">
        <v>0</v>
      </c>
      <c r="I486" s="46" t="s">
        <v>3</v>
      </c>
      <c r="J486" s="44"/>
      <c r="K486" s="43">
        <v>8</v>
      </c>
      <c r="L486" s="41">
        <f t="shared" si="36"/>
        <v>8</v>
      </c>
      <c r="M486" s="270" t="s">
        <v>33</v>
      </c>
      <c r="N486" s="37">
        <f t="shared" si="43"/>
        <v>5</v>
      </c>
      <c r="O486" s="34">
        <f t="shared" si="44"/>
        <v>40</v>
      </c>
      <c r="P486" s="32">
        <f t="shared" ref="P486" si="47">ROUND(T486*(1-$Q$12),2)</f>
        <v>386.2</v>
      </c>
      <c r="Q486" s="31">
        <f t="shared" si="42"/>
        <v>471.16</v>
      </c>
      <c r="R486" s="30"/>
      <c r="S486" s="30" t="s">
        <v>1488</v>
      </c>
      <c r="T486" s="30">
        <v>386.2</v>
      </c>
      <c r="V486" s="503"/>
    </row>
    <row r="487" spans="1:22" ht="17.100000000000001" customHeight="1" x14ac:dyDescent="0.25">
      <c r="A487" s="54" t="s">
        <v>1104</v>
      </c>
      <c r="B487" s="53" t="s">
        <v>1461</v>
      </c>
      <c r="C487" s="55">
        <v>1000</v>
      </c>
      <c r="D487" s="52" t="s">
        <v>1641</v>
      </c>
      <c r="E487" s="52">
        <v>18</v>
      </c>
      <c r="F487" s="50" t="s">
        <v>1500</v>
      </c>
      <c r="G487" s="392" t="s">
        <v>2133</v>
      </c>
      <c r="H487" s="296" t="s">
        <v>0</v>
      </c>
      <c r="I487" s="46" t="s">
        <v>3</v>
      </c>
      <c r="J487" s="44"/>
      <c r="K487" s="43">
        <v>12</v>
      </c>
      <c r="L487" s="41">
        <f t="shared" si="36"/>
        <v>12</v>
      </c>
      <c r="M487" s="270" t="s">
        <v>33</v>
      </c>
      <c r="N487" s="37">
        <f t="shared" si="43"/>
        <v>4</v>
      </c>
      <c r="O487" s="34">
        <f t="shared" si="44"/>
        <v>48</v>
      </c>
      <c r="P487" s="32">
        <f t="shared" si="41"/>
        <v>311.3</v>
      </c>
      <c r="Q487" s="31">
        <f t="shared" si="42"/>
        <v>379.79</v>
      </c>
      <c r="R487" s="30"/>
      <c r="S487" s="30" t="str">
        <f t="shared" ref="S487:S518" si="48">F487</f>
        <v>ГП-00009475</v>
      </c>
      <c r="T487" s="30">
        <v>311.3</v>
      </c>
      <c r="V487" s="503"/>
    </row>
    <row r="488" spans="1:22" ht="17.100000000000001" customHeight="1" x14ac:dyDescent="0.25">
      <c r="A488" s="54" t="s">
        <v>1104</v>
      </c>
      <c r="B488" s="53" t="s">
        <v>1461</v>
      </c>
      <c r="C488" s="55">
        <v>1000</v>
      </c>
      <c r="D488" s="55" t="s">
        <v>1641</v>
      </c>
      <c r="E488" s="52">
        <v>21</v>
      </c>
      <c r="F488" s="50" t="s">
        <v>1501</v>
      </c>
      <c r="G488" s="392" t="s">
        <v>2134</v>
      </c>
      <c r="H488" s="296" t="s">
        <v>0</v>
      </c>
      <c r="I488" s="46" t="s">
        <v>3</v>
      </c>
      <c r="J488" s="44"/>
      <c r="K488" s="43">
        <v>12</v>
      </c>
      <c r="L488" s="41">
        <f t="shared" si="36"/>
        <v>12</v>
      </c>
      <c r="M488" s="270" t="s">
        <v>33</v>
      </c>
      <c r="N488" s="37">
        <f t="shared" si="43"/>
        <v>4</v>
      </c>
      <c r="O488" s="34">
        <f t="shared" si="44"/>
        <v>48</v>
      </c>
      <c r="P488" s="32">
        <f t="shared" si="41"/>
        <v>315.8</v>
      </c>
      <c r="Q488" s="31">
        <f t="shared" si="42"/>
        <v>385.28</v>
      </c>
      <c r="R488" s="30"/>
      <c r="S488" s="30" t="str">
        <f t="shared" si="48"/>
        <v>ГП-00009479</v>
      </c>
      <c r="T488" s="30">
        <v>315.8</v>
      </c>
      <c r="V488" s="503"/>
    </row>
    <row r="489" spans="1:22" ht="17.100000000000001" customHeight="1" x14ac:dyDescent="0.25">
      <c r="A489" s="54" t="s">
        <v>1104</v>
      </c>
      <c r="B489" s="53" t="s">
        <v>1461</v>
      </c>
      <c r="C489" s="55">
        <v>1000</v>
      </c>
      <c r="D489" s="55" t="s">
        <v>1641</v>
      </c>
      <c r="E489" s="52">
        <v>25</v>
      </c>
      <c r="F489" s="50" t="s">
        <v>1503</v>
      </c>
      <c r="G489" s="392" t="s">
        <v>2135</v>
      </c>
      <c r="H489" s="296" t="s">
        <v>0</v>
      </c>
      <c r="I489" s="46" t="s">
        <v>3</v>
      </c>
      <c r="J489" s="44"/>
      <c r="K489" s="43">
        <v>12</v>
      </c>
      <c r="L489" s="41">
        <f t="shared" si="36"/>
        <v>12</v>
      </c>
      <c r="M489" s="270" t="s">
        <v>33</v>
      </c>
      <c r="N489" s="37">
        <f t="shared" si="43"/>
        <v>4</v>
      </c>
      <c r="O489" s="34">
        <f t="shared" si="44"/>
        <v>48</v>
      </c>
      <c r="P489" s="32">
        <f t="shared" si="41"/>
        <v>321</v>
      </c>
      <c r="Q489" s="31">
        <f t="shared" ref="Q489:Q520" si="49">ROUND(P489*1.22,2)</f>
        <v>391.62</v>
      </c>
      <c r="R489" s="30"/>
      <c r="S489" s="30" t="str">
        <f t="shared" si="48"/>
        <v>ГП-00009483</v>
      </c>
      <c r="T489" s="30">
        <v>321</v>
      </c>
      <c r="V489" s="503"/>
    </row>
    <row r="490" spans="1:22" ht="17.100000000000001" customHeight="1" x14ac:dyDescent="0.25">
      <c r="A490" s="54" t="s">
        <v>1104</v>
      </c>
      <c r="B490" s="53" t="s">
        <v>1461</v>
      </c>
      <c r="C490" s="55">
        <v>1000</v>
      </c>
      <c r="D490" s="55" t="s">
        <v>1641</v>
      </c>
      <c r="E490" s="52">
        <v>28</v>
      </c>
      <c r="F490" s="50" t="s">
        <v>1505</v>
      </c>
      <c r="G490" s="392" t="s">
        <v>2136</v>
      </c>
      <c r="H490" s="296" t="s">
        <v>0</v>
      </c>
      <c r="I490" s="46" t="s">
        <v>3</v>
      </c>
      <c r="J490" s="44"/>
      <c r="K490" s="43">
        <v>10</v>
      </c>
      <c r="L490" s="41">
        <f t="shared" si="36"/>
        <v>10</v>
      </c>
      <c r="M490" s="270" t="s">
        <v>33</v>
      </c>
      <c r="N490" s="37">
        <f t="shared" si="43"/>
        <v>4</v>
      </c>
      <c r="O490" s="34">
        <f t="shared" si="44"/>
        <v>40</v>
      </c>
      <c r="P490" s="32">
        <f t="shared" si="41"/>
        <v>335</v>
      </c>
      <c r="Q490" s="31">
        <f t="shared" si="49"/>
        <v>408.7</v>
      </c>
      <c r="R490" s="30"/>
      <c r="S490" s="30" t="str">
        <f t="shared" si="48"/>
        <v>ГП-00009487</v>
      </c>
      <c r="T490" s="30">
        <v>335</v>
      </c>
      <c r="V490" s="503"/>
    </row>
    <row r="491" spans="1:22" ht="17.100000000000001" customHeight="1" x14ac:dyDescent="0.25">
      <c r="A491" s="54" t="s">
        <v>1104</v>
      </c>
      <c r="B491" s="53" t="s">
        <v>1461</v>
      </c>
      <c r="C491" s="55">
        <v>1000</v>
      </c>
      <c r="D491" s="55" t="s">
        <v>1641</v>
      </c>
      <c r="E491" s="52">
        <v>32</v>
      </c>
      <c r="F491" s="50" t="s">
        <v>1506</v>
      </c>
      <c r="G491" s="392" t="s">
        <v>2137</v>
      </c>
      <c r="H491" s="296" t="s">
        <v>0</v>
      </c>
      <c r="I491" s="46" t="s">
        <v>3</v>
      </c>
      <c r="J491" s="44"/>
      <c r="K491" s="43">
        <v>10</v>
      </c>
      <c r="L491" s="41">
        <f t="shared" si="36"/>
        <v>10</v>
      </c>
      <c r="M491" s="270" t="s">
        <v>33</v>
      </c>
      <c r="N491" s="37">
        <f t="shared" si="43"/>
        <v>4</v>
      </c>
      <c r="O491" s="34">
        <f t="shared" si="44"/>
        <v>40</v>
      </c>
      <c r="P491" s="32">
        <f t="shared" si="41"/>
        <v>358.3</v>
      </c>
      <c r="Q491" s="31">
        <f t="shared" si="49"/>
        <v>437.13</v>
      </c>
      <c r="R491" s="30"/>
      <c r="S491" s="30" t="str">
        <f t="shared" si="48"/>
        <v>ГП-00009502</v>
      </c>
      <c r="T491" s="30">
        <v>358.3</v>
      </c>
      <c r="V491" s="503"/>
    </row>
    <row r="492" spans="1:22" ht="17.100000000000001" customHeight="1" x14ac:dyDescent="0.25">
      <c r="A492" s="54" t="s">
        <v>1104</v>
      </c>
      <c r="B492" s="53" t="s">
        <v>1461</v>
      </c>
      <c r="C492" s="55">
        <v>1000</v>
      </c>
      <c r="D492" s="55" t="s">
        <v>1641</v>
      </c>
      <c r="E492" s="52">
        <v>35</v>
      </c>
      <c r="F492" s="50" t="s">
        <v>1507</v>
      </c>
      <c r="G492" s="392" t="s">
        <v>2138</v>
      </c>
      <c r="H492" s="296" t="s">
        <v>0</v>
      </c>
      <c r="I492" s="46" t="s">
        <v>3</v>
      </c>
      <c r="J492" s="44"/>
      <c r="K492" s="43">
        <v>10</v>
      </c>
      <c r="L492" s="41">
        <f t="shared" si="36"/>
        <v>10</v>
      </c>
      <c r="M492" s="270" t="s">
        <v>33</v>
      </c>
      <c r="N492" s="37">
        <f t="shared" si="43"/>
        <v>4</v>
      </c>
      <c r="O492" s="34">
        <f t="shared" si="44"/>
        <v>40</v>
      </c>
      <c r="P492" s="32">
        <f t="shared" si="41"/>
        <v>365.9</v>
      </c>
      <c r="Q492" s="31">
        <f t="shared" si="49"/>
        <v>446.4</v>
      </c>
      <c r="R492" s="30"/>
      <c r="S492" s="30" t="str">
        <f t="shared" si="48"/>
        <v>ГП-00009506</v>
      </c>
      <c r="T492" s="30">
        <v>365.9</v>
      </c>
      <c r="V492" s="503"/>
    </row>
    <row r="493" spans="1:22" ht="17.100000000000001" customHeight="1" x14ac:dyDescent="0.25">
      <c r="A493" s="54" t="s">
        <v>1104</v>
      </c>
      <c r="B493" s="53" t="s">
        <v>1461</v>
      </c>
      <c r="C493" s="55">
        <v>1000</v>
      </c>
      <c r="D493" s="55" t="s">
        <v>1641</v>
      </c>
      <c r="E493" s="52">
        <v>38</v>
      </c>
      <c r="F493" s="50" t="s">
        <v>1508</v>
      </c>
      <c r="G493" s="392" t="s">
        <v>2139</v>
      </c>
      <c r="H493" s="296" t="s">
        <v>0</v>
      </c>
      <c r="I493" s="46" t="s">
        <v>3</v>
      </c>
      <c r="J493" s="44"/>
      <c r="K493" s="43">
        <v>9</v>
      </c>
      <c r="L493" s="41">
        <f t="shared" si="36"/>
        <v>9</v>
      </c>
      <c r="M493" s="270" t="s">
        <v>33</v>
      </c>
      <c r="N493" s="37">
        <f t="shared" si="43"/>
        <v>5</v>
      </c>
      <c r="O493" s="34">
        <f t="shared" si="44"/>
        <v>45</v>
      </c>
      <c r="P493" s="32">
        <f t="shared" si="41"/>
        <v>369.1</v>
      </c>
      <c r="Q493" s="31">
        <f t="shared" si="49"/>
        <v>450.3</v>
      </c>
      <c r="R493" s="30"/>
      <c r="S493" s="30" t="str">
        <f t="shared" si="48"/>
        <v>ГП-00009510</v>
      </c>
      <c r="T493" s="30">
        <v>369.1</v>
      </c>
      <c r="V493" s="503"/>
    </row>
    <row r="494" spans="1:22" ht="17.100000000000001" customHeight="1" x14ac:dyDescent="0.25">
      <c r="A494" s="54" t="s">
        <v>1104</v>
      </c>
      <c r="B494" s="53" t="s">
        <v>1461</v>
      </c>
      <c r="C494" s="55">
        <v>1000</v>
      </c>
      <c r="D494" s="55" t="s">
        <v>1641</v>
      </c>
      <c r="E494" s="52">
        <v>42</v>
      </c>
      <c r="F494" s="50" t="s">
        <v>1509</v>
      </c>
      <c r="G494" s="392" t="s">
        <v>2140</v>
      </c>
      <c r="H494" s="296" t="s">
        <v>0</v>
      </c>
      <c r="I494" s="46" t="s">
        <v>3</v>
      </c>
      <c r="J494" s="44"/>
      <c r="K494" s="43">
        <v>9</v>
      </c>
      <c r="L494" s="41">
        <f t="shared" si="36"/>
        <v>9</v>
      </c>
      <c r="M494" s="270" t="s">
        <v>33</v>
      </c>
      <c r="N494" s="37">
        <f t="shared" si="43"/>
        <v>5</v>
      </c>
      <c r="O494" s="34">
        <f t="shared" si="44"/>
        <v>45</v>
      </c>
      <c r="P494" s="32">
        <f t="shared" si="41"/>
        <v>373.3</v>
      </c>
      <c r="Q494" s="31">
        <f t="shared" si="49"/>
        <v>455.43</v>
      </c>
      <c r="R494" s="30"/>
      <c r="S494" s="30" t="str">
        <f t="shared" si="48"/>
        <v>ГП-00009514</v>
      </c>
      <c r="T494" s="30">
        <v>373.3</v>
      </c>
      <c r="V494" s="503"/>
    </row>
    <row r="495" spans="1:22" ht="17.100000000000001" customHeight="1" x14ac:dyDescent="0.25">
      <c r="A495" s="54" t="s">
        <v>1104</v>
      </c>
      <c r="B495" s="53" t="s">
        <v>1461</v>
      </c>
      <c r="C495" s="55">
        <v>1000</v>
      </c>
      <c r="D495" s="55" t="s">
        <v>1641</v>
      </c>
      <c r="E495" s="52">
        <v>45</v>
      </c>
      <c r="F495" s="50" t="s">
        <v>1510</v>
      </c>
      <c r="G495" s="392" t="s">
        <v>2141</v>
      </c>
      <c r="H495" s="296" t="s">
        <v>0</v>
      </c>
      <c r="I495" s="46" t="s">
        <v>3</v>
      </c>
      <c r="J495" s="44"/>
      <c r="K495" s="43">
        <v>9</v>
      </c>
      <c r="L495" s="41">
        <f t="shared" si="36"/>
        <v>9</v>
      </c>
      <c r="M495" s="270" t="s">
        <v>33</v>
      </c>
      <c r="N495" s="37">
        <f t="shared" si="43"/>
        <v>5</v>
      </c>
      <c r="O495" s="34">
        <f t="shared" si="44"/>
        <v>45</v>
      </c>
      <c r="P495" s="32">
        <f t="shared" si="41"/>
        <v>377.3</v>
      </c>
      <c r="Q495" s="31">
        <f t="shared" si="49"/>
        <v>460.31</v>
      </c>
      <c r="R495" s="30"/>
      <c r="S495" s="30" t="str">
        <f t="shared" si="48"/>
        <v>ГП-00009558</v>
      </c>
      <c r="T495" s="30">
        <v>377.3</v>
      </c>
      <c r="V495" s="503"/>
    </row>
    <row r="496" spans="1:22" ht="17.100000000000001" customHeight="1" x14ac:dyDescent="0.25">
      <c r="A496" s="54" t="s">
        <v>1104</v>
      </c>
      <c r="B496" s="53" t="s">
        <v>1461</v>
      </c>
      <c r="C496" s="55">
        <v>1000</v>
      </c>
      <c r="D496" s="55" t="s">
        <v>1641</v>
      </c>
      <c r="E496" s="52">
        <v>48</v>
      </c>
      <c r="F496" s="50" t="s">
        <v>1511</v>
      </c>
      <c r="G496" s="392" t="s">
        <v>2142</v>
      </c>
      <c r="H496" s="296" t="s">
        <v>0</v>
      </c>
      <c r="I496" s="46" t="s">
        <v>3</v>
      </c>
      <c r="J496" s="44"/>
      <c r="K496" s="43">
        <v>9</v>
      </c>
      <c r="L496" s="41">
        <f t="shared" si="36"/>
        <v>9</v>
      </c>
      <c r="M496" s="270" t="s">
        <v>33</v>
      </c>
      <c r="N496" s="37">
        <f t="shared" si="43"/>
        <v>5</v>
      </c>
      <c r="O496" s="34">
        <f t="shared" si="44"/>
        <v>45</v>
      </c>
      <c r="P496" s="32">
        <f t="shared" si="41"/>
        <v>381.8</v>
      </c>
      <c r="Q496" s="31">
        <f t="shared" si="49"/>
        <v>465.8</v>
      </c>
      <c r="R496" s="30"/>
      <c r="S496" s="30" t="str">
        <f t="shared" si="48"/>
        <v>ГП-00009562</v>
      </c>
      <c r="T496" s="30">
        <v>381.8</v>
      </c>
      <c r="V496" s="503"/>
    </row>
    <row r="497" spans="1:22" ht="17.100000000000001" customHeight="1" x14ac:dyDescent="0.25">
      <c r="A497" s="54" t="s">
        <v>1104</v>
      </c>
      <c r="B497" s="53" t="s">
        <v>1461</v>
      </c>
      <c r="C497" s="55">
        <v>1000</v>
      </c>
      <c r="D497" s="55" t="s">
        <v>1641</v>
      </c>
      <c r="E497" s="52">
        <v>54</v>
      </c>
      <c r="F497" s="50" t="s">
        <v>1512</v>
      </c>
      <c r="G497" s="392" t="s">
        <v>2143</v>
      </c>
      <c r="H497" s="296" t="s">
        <v>0</v>
      </c>
      <c r="I497" s="46" t="s">
        <v>3</v>
      </c>
      <c r="J497" s="44"/>
      <c r="K497" s="43">
        <v>8</v>
      </c>
      <c r="L497" s="41">
        <f t="shared" si="36"/>
        <v>8</v>
      </c>
      <c r="M497" s="270" t="s">
        <v>33</v>
      </c>
      <c r="N497" s="37">
        <f t="shared" si="43"/>
        <v>5</v>
      </c>
      <c r="O497" s="34">
        <f t="shared" si="44"/>
        <v>40</v>
      </c>
      <c r="P497" s="32">
        <f t="shared" si="41"/>
        <v>392.1</v>
      </c>
      <c r="Q497" s="31">
        <f t="shared" si="49"/>
        <v>478.36</v>
      </c>
      <c r="R497" s="30"/>
      <c r="S497" s="30" t="str">
        <f t="shared" si="48"/>
        <v>ГП-00009566</v>
      </c>
      <c r="T497" s="30">
        <v>392.1</v>
      </c>
      <c r="V497" s="503"/>
    </row>
    <row r="498" spans="1:22" ht="17.100000000000001" customHeight="1" x14ac:dyDescent="0.25">
      <c r="A498" s="54" t="s">
        <v>1104</v>
      </c>
      <c r="B498" s="53" t="s">
        <v>1461</v>
      </c>
      <c r="C498" s="55">
        <v>1000</v>
      </c>
      <c r="D498" s="55" t="s">
        <v>1641</v>
      </c>
      <c r="E498" s="52">
        <v>57</v>
      </c>
      <c r="F498" s="50" t="s">
        <v>1513</v>
      </c>
      <c r="G498" s="392" t="s">
        <v>2144</v>
      </c>
      <c r="H498" s="296" t="s">
        <v>0</v>
      </c>
      <c r="I498" s="46" t="s">
        <v>3</v>
      </c>
      <c r="J498" s="44"/>
      <c r="K498" s="43">
        <v>8</v>
      </c>
      <c r="L498" s="41">
        <f t="shared" si="36"/>
        <v>8</v>
      </c>
      <c r="M498" s="270" t="s">
        <v>33</v>
      </c>
      <c r="N498" s="37">
        <f t="shared" si="43"/>
        <v>5</v>
      </c>
      <c r="O498" s="34">
        <f t="shared" si="44"/>
        <v>40</v>
      </c>
      <c r="P498" s="32">
        <f t="shared" si="41"/>
        <v>394.5</v>
      </c>
      <c r="Q498" s="31">
        <f t="shared" si="49"/>
        <v>481.29</v>
      </c>
      <c r="R498" s="30"/>
      <c r="S498" s="30" t="str">
        <f t="shared" si="48"/>
        <v>ГП-00009569</v>
      </c>
      <c r="T498" s="30">
        <v>394.5</v>
      </c>
      <c r="V498" s="503"/>
    </row>
    <row r="499" spans="1:22" ht="17.100000000000001" customHeight="1" x14ac:dyDescent="0.25">
      <c r="A499" s="54" t="s">
        <v>1104</v>
      </c>
      <c r="B499" s="53" t="s">
        <v>1461</v>
      </c>
      <c r="C499" s="55">
        <v>1000</v>
      </c>
      <c r="D499" s="55" t="s">
        <v>1641</v>
      </c>
      <c r="E499" s="52">
        <v>60</v>
      </c>
      <c r="F499" s="50" t="s">
        <v>1514</v>
      </c>
      <c r="G499" s="392" t="s">
        <v>2145</v>
      </c>
      <c r="H499" s="296" t="s">
        <v>0</v>
      </c>
      <c r="I499" s="46" t="s">
        <v>3</v>
      </c>
      <c r="J499" s="44"/>
      <c r="K499" s="43">
        <v>8</v>
      </c>
      <c r="L499" s="41">
        <f t="shared" si="36"/>
        <v>8</v>
      </c>
      <c r="M499" s="270" t="s">
        <v>33</v>
      </c>
      <c r="N499" s="37">
        <f t="shared" si="43"/>
        <v>5</v>
      </c>
      <c r="O499" s="34">
        <f t="shared" si="44"/>
        <v>40</v>
      </c>
      <c r="P499" s="32">
        <f t="shared" si="41"/>
        <v>398.7</v>
      </c>
      <c r="Q499" s="31">
        <f t="shared" si="49"/>
        <v>486.41</v>
      </c>
      <c r="R499" s="30"/>
      <c r="S499" s="30" t="str">
        <f t="shared" si="48"/>
        <v>ГП-00009573</v>
      </c>
      <c r="T499" s="30">
        <v>398.7</v>
      </c>
      <c r="V499" s="503"/>
    </row>
    <row r="500" spans="1:22" ht="17.100000000000001" customHeight="1" x14ac:dyDescent="0.25">
      <c r="A500" s="54" t="s">
        <v>1104</v>
      </c>
      <c r="B500" s="53" t="s">
        <v>1461</v>
      </c>
      <c r="C500" s="55">
        <v>1000</v>
      </c>
      <c r="D500" s="55" t="s">
        <v>1641</v>
      </c>
      <c r="E500" s="52">
        <v>64</v>
      </c>
      <c r="F500" s="50" t="s">
        <v>1515</v>
      </c>
      <c r="G500" s="392" t="s">
        <v>2146</v>
      </c>
      <c r="H500" s="296" t="s">
        <v>0</v>
      </c>
      <c r="I500" s="46" t="s">
        <v>3</v>
      </c>
      <c r="J500" s="44"/>
      <c r="K500" s="43">
        <v>7</v>
      </c>
      <c r="L500" s="41">
        <f t="shared" si="36"/>
        <v>7</v>
      </c>
      <c r="M500" s="270" t="s">
        <v>33</v>
      </c>
      <c r="N500" s="37">
        <f t="shared" si="43"/>
        <v>6</v>
      </c>
      <c r="O500" s="34">
        <f t="shared" si="44"/>
        <v>42</v>
      </c>
      <c r="P500" s="32">
        <f t="shared" si="41"/>
        <v>413.3</v>
      </c>
      <c r="Q500" s="31">
        <f t="shared" si="49"/>
        <v>504.23</v>
      </c>
      <c r="R500" s="30"/>
      <c r="S500" s="30" t="str">
        <f t="shared" si="48"/>
        <v>ГП-00009577</v>
      </c>
      <c r="T500" s="30">
        <v>413.3</v>
      </c>
      <c r="V500" s="503"/>
    </row>
    <row r="501" spans="1:22" ht="17.100000000000001" customHeight="1" x14ac:dyDescent="0.25">
      <c r="A501" s="54" t="s">
        <v>1104</v>
      </c>
      <c r="B501" s="53" t="s">
        <v>1461</v>
      </c>
      <c r="C501" s="55">
        <v>1000</v>
      </c>
      <c r="D501" s="55" t="s">
        <v>1641</v>
      </c>
      <c r="E501" s="52">
        <v>70</v>
      </c>
      <c r="F501" s="50" t="s">
        <v>1516</v>
      </c>
      <c r="G501" s="392" t="s">
        <v>2147</v>
      </c>
      <c r="H501" s="296" t="s">
        <v>0</v>
      </c>
      <c r="I501" s="46" t="s">
        <v>3</v>
      </c>
      <c r="J501" s="44"/>
      <c r="K501" s="43">
        <v>7</v>
      </c>
      <c r="L501" s="41">
        <f t="shared" si="36"/>
        <v>7</v>
      </c>
      <c r="M501" s="270" t="s">
        <v>33</v>
      </c>
      <c r="N501" s="37">
        <f t="shared" si="43"/>
        <v>6</v>
      </c>
      <c r="O501" s="34">
        <f t="shared" si="44"/>
        <v>42</v>
      </c>
      <c r="P501" s="32">
        <f t="shared" si="41"/>
        <v>501.1</v>
      </c>
      <c r="Q501" s="31">
        <f t="shared" si="49"/>
        <v>611.34</v>
      </c>
      <c r="R501" s="30"/>
      <c r="S501" s="30" t="str">
        <f t="shared" si="48"/>
        <v>ГП-00009613</v>
      </c>
      <c r="T501" s="30">
        <v>501.1</v>
      </c>
      <c r="V501" s="503"/>
    </row>
    <row r="502" spans="1:22" ht="17.100000000000001" customHeight="1" x14ac:dyDescent="0.25">
      <c r="A502" s="54" t="s">
        <v>1104</v>
      </c>
      <c r="B502" s="53" t="s">
        <v>1461</v>
      </c>
      <c r="C502" s="55">
        <v>1000</v>
      </c>
      <c r="D502" s="55" t="s">
        <v>1641</v>
      </c>
      <c r="E502" s="52">
        <v>76</v>
      </c>
      <c r="F502" s="50" t="s">
        <v>1517</v>
      </c>
      <c r="G502" s="392" t="s">
        <v>2148</v>
      </c>
      <c r="H502" s="296" t="s">
        <v>0</v>
      </c>
      <c r="I502" s="46" t="s">
        <v>3</v>
      </c>
      <c r="J502" s="44"/>
      <c r="K502" s="43">
        <v>7</v>
      </c>
      <c r="L502" s="41">
        <f t="shared" si="36"/>
        <v>7</v>
      </c>
      <c r="M502" s="270" t="s">
        <v>33</v>
      </c>
      <c r="N502" s="37">
        <f t="shared" si="43"/>
        <v>6</v>
      </c>
      <c r="O502" s="34">
        <f t="shared" si="44"/>
        <v>42</v>
      </c>
      <c r="P502" s="32">
        <f t="shared" si="41"/>
        <v>521.70000000000005</v>
      </c>
      <c r="Q502" s="31">
        <f t="shared" si="49"/>
        <v>636.47</v>
      </c>
      <c r="R502" s="30"/>
      <c r="S502" s="30" t="str">
        <f t="shared" si="48"/>
        <v>ГП-00009580</v>
      </c>
      <c r="T502" s="30">
        <v>521.70000000000005</v>
      </c>
      <c r="V502" s="503"/>
    </row>
    <row r="503" spans="1:22" ht="17.100000000000001" customHeight="1" x14ac:dyDescent="0.25">
      <c r="A503" s="54" t="s">
        <v>1104</v>
      </c>
      <c r="B503" s="53" t="s">
        <v>1461</v>
      </c>
      <c r="C503" s="55">
        <v>1000</v>
      </c>
      <c r="D503" s="55" t="s">
        <v>1641</v>
      </c>
      <c r="E503" s="52">
        <v>83</v>
      </c>
      <c r="F503" s="50" t="s">
        <v>1494</v>
      </c>
      <c r="G503" s="392" t="s">
        <v>2149</v>
      </c>
      <c r="H503" s="296" t="s">
        <v>0</v>
      </c>
      <c r="I503" s="46" t="s">
        <v>3</v>
      </c>
      <c r="J503" s="44"/>
      <c r="K503" s="43">
        <v>6</v>
      </c>
      <c r="L503" s="41">
        <f t="shared" si="36"/>
        <v>6</v>
      </c>
      <c r="M503" s="270" t="s">
        <v>33</v>
      </c>
      <c r="N503" s="37">
        <f t="shared" si="43"/>
        <v>7</v>
      </c>
      <c r="O503" s="34">
        <f t="shared" si="44"/>
        <v>42</v>
      </c>
      <c r="P503" s="32">
        <f t="shared" si="41"/>
        <v>558.1</v>
      </c>
      <c r="Q503" s="31">
        <f t="shared" si="49"/>
        <v>680.88</v>
      </c>
      <c r="R503" s="30"/>
      <c r="S503" s="30" t="str">
        <f t="shared" si="48"/>
        <v>ГП-00009818</v>
      </c>
      <c r="T503" s="30">
        <v>558.1</v>
      </c>
      <c r="V503" s="503"/>
    </row>
    <row r="504" spans="1:22" ht="17.100000000000001" customHeight="1" x14ac:dyDescent="0.25">
      <c r="A504" s="54" t="s">
        <v>1104</v>
      </c>
      <c r="B504" s="53" t="s">
        <v>1461</v>
      </c>
      <c r="C504" s="55">
        <v>1000</v>
      </c>
      <c r="D504" s="55" t="s">
        <v>1641</v>
      </c>
      <c r="E504" s="52">
        <v>89</v>
      </c>
      <c r="F504" s="50" t="s">
        <v>1518</v>
      </c>
      <c r="G504" s="392" t="s">
        <v>2150</v>
      </c>
      <c r="H504" s="296" t="s">
        <v>0</v>
      </c>
      <c r="I504" s="46" t="s">
        <v>3</v>
      </c>
      <c r="J504" s="44"/>
      <c r="K504" s="43">
        <v>6</v>
      </c>
      <c r="L504" s="41">
        <f t="shared" si="36"/>
        <v>6</v>
      </c>
      <c r="M504" s="270" t="s">
        <v>33</v>
      </c>
      <c r="N504" s="37">
        <f t="shared" si="43"/>
        <v>7</v>
      </c>
      <c r="O504" s="34">
        <f t="shared" si="44"/>
        <v>42</v>
      </c>
      <c r="P504" s="32">
        <f t="shared" si="41"/>
        <v>594.5</v>
      </c>
      <c r="Q504" s="31">
        <f t="shared" si="49"/>
        <v>725.29</v>
      </c>
      <c r="R504" s="30"/>
      <c r="S504" s="30" t="str">
        <f t="shared" si="48"/>
        <v>ГП-00009583</v>
      </c>
      <c r="T504" s="30">
        <v>594.5</v>
      </c>
      <c r="V504" s="503"/>
    </row>
    <row r="505" spans="1:22" ht="17.100000000000001" customHeight="1" x14ac:dyDescent="0.25">
      <c r="A505" s="54" t="s">
        <v>1104</v>
      </c>
      <c r="B505" s="53" t="s">
        <v>1461</v>
      </c>
      <c r="C505" s="55">
        <v>1000</v>
      </c>
      <c r="D505" s="55" t="s">
        <v>1641</v>
      </c>
      <c r="E505" s="52">
        <v>102</v>
      </c>
      <c r="F505" s="50" t="s">
        <v>1489</v>
      </c>
      <c r="G505" s="392" t="s">
        <v>2151</v>
      </c>
      <c r="H505" s="296" t="s">
        <v>0</v>
      </c>
      <c r="I505" s="46" t="s">
        <v>3</v>
      </c>
      <c r="J505" s="44"/>
      <c r="K505" s="43">
        <v>5</v>
      </c>
      <c r="L505" s="41">
        <f t="shared" si="36"/>
        <v>5</v>
      </c>
      <c r="M505" s="270" t="s">
        <v>33</v>
      </c>
      <c r="N505" s="37">
        <f t="shared" si="43"/>
        <v>8</v>
      </c>
      <c r="O505" s="34">
        <f t="shared" si="44"/>
        <v>40</v>
      </c>
      <c r="P505" s="32">
        <f t="shared" si="41"/>
        <v>702.6</v>
      </c>
      <c r="Q505" s="31">
        <f t="shared" si="49"/>
        <v>857.17</v>
      </c>
      <c r="R505" s="30"/>
      <c r="S505" s="30" t="str">
        <f t="shared" si="48"/>
        <v>ГП-00009835</v>
      </c>
      <c r="T505" s="30">
        <v>702.6</v>
      </c>
      <c r="V505" s="503"/>
    </row>
    <row r="506" spans="1:22" ht="17.100000000000001" customHeight="1" x14ac:dyDescent="0.25">
      <c r="A506" s="54" t="s">
        <v>1104</v>
      </c>
      <c r="B506" s="53" t="s">
        <v>1461</v>
      </c>
      <c r="C506" s="55">
        <v>1000</v>
      </c>
      <c r="D506" s="55" t="s">
        <v>1641</v>
      </c>
      <c r="E506" s="52">
        <v>108</v>
      </c>
      <c r="F506" s="50" t="s">
        <v>1495</v>
      </c>
      <c r="G506" s="392" t="s">
        <v>2152</v>
      </c>
      <c r="H506" s="296" t="s">
        <v>0</v>
      </c>
      <c r="I506" s="46" t="s">
        <v>3</v>
      </c>
      <c r="J506" s="44"/>
      <c r="K506" s="43">
        <v>5</v>
      </c>
      <c r="L506" s="41">
        <f t="shared" si="36"/>
        <v>5</v>
      </c>
      <c r="M506" s="270" t="s">
        <v>33</v>
      </c>
      <c r="N506" s="37">
        <f t="shared" si="43"/>
        <v>8</v>
      </c>
      <c r="O506" s="34">
        <f t="shared" si="44"/>
        <v>40</v>
      </c>
      <c r="P506" s="32">
        <f t="shared" si="41"/>
        <v>810.7</v>
      </c>
      <c r="Q506" s="31">
        <f t="shared" si="49"/>
        <v>989.05</v>
      </c>
      <c r="R506" s="30"/>
      <c r="S506" s="30" t="str">
        <f t="shared" si="48"/>
        <v>ГП-00009586</v>
      </c>
      <c r="T506" s="30">
        <v>810.7</v>
      </c>
      <c r="V506" s="503"/>
    </row>
    <row r="507" spans="1:22" ht="17.100000000000001" customHeight="1" x14ac:dyDescent="0.25">
      <c r="A507" s="54" t="s">
        <v>1104</v>
      </c>
      <c r="B507" s="53" t="s">
        <v>1461</v>
      </c>
      <c r="C507" s="55">
        <v>1000</v>
      </c>
      <c r="D507" s="55" t="s">
        <v>1641</v>
      </c>
      <c r="E507" s="52">
        <v>114</v>
      </c>
      <c r="F507" s="50" t="s">
        <v>1496</v>
      </c>
      <c r="G507" s="392" t="s">
        <v>2153</v>
      </c>
      <c r="H507" s="296" t="s">
        <v>0</v>
      </c>
      <c r="I507" s="46" t="s">
        <v>3</v>
      </c>
      <c r="J507" s="44"/>
      <c r="K507" s="43">
        <v>5</v>
      </c>
      <c r="L507" s="41">
        <f t="shared" si="36"/>
        <v>5</v>
      </c>
      <c r="M507" s="270" t="s">
        <v>33</v>
      </c>
      <c r="N507" s="37">
        <f t="shared" si="43"/>
        <v>8</v>
      </c>
      <c r="O507" s="34">
        <f t="shared" si="44"/>
        <v>40</v>
      </c>
      <c r="P507" s="32">
        <f t="shared" si="41"/>
        <v>886.9</v>
      </c>
      <c r="Q507" s="31">
        <f t="shared" si="49"/>
        <v>1082.02</v>
      </c>
      <c r="R507" s="30"/>
      <c r="S507" s="30" t="str">
        <f t="shared" si="48"/>
        <v>ГП-00009589</v>
      </c>
      <c r="T507" s="30">
        <v>886.9</v>
      </c>
      <c r="V507" s="503"/>
    </row>
    <row r="508" spans="1:22" ht="17.100000000000001" customHeight="1" x14ac:dyDescent="0.25">
      <c r="A508" s="54" t="s">
        <v>1104</v>
      </c>
      <c r="B508" s="53" t="s">
        <v>1461</v>
      </c>
      <c r="C508" s="55">
        <v>1000</v>
      </c>
      <c r="D508" s="55" t="s">
        <v>1641</v>
      </c>
      <c r="E508" s="52">
        <v>133</v>
      </c>
      <c r="F508" s="50" t="s">
        <v>1497</v>
      </c>
      <c r="G508" s="392" t="s">
        <v>2154</v>
      </c>
      <c r="H508" s="296" t="s">
        <v>0</v>
      </c>
      <c r="I508" s="46" t="s">
        <v>3</v>
      </c>
      <c r="J508" s="44"/>
      <c r="K508" s="43">
        <v>5</v>
      </c>
      <c r="L508" s="41">
        <f t="shared" si="36"/>
        <v>5</v>
      </c>
      <c r="M508" s="270" t="s">
        <v>33</v>
      </c>
      <c r="N508" s="37">
        <f t="shared" si="43"/>
        <v>8</v>
      </c>
      <c r="O508" s="34">
        <f t="shared" si="44"/>
        <v>40</v>
      </c>
      <c r="P508" s="32">
        <f t="shared" si="41"/>
        <v>916.1</v>
      </c>
      <c r="Q508" s="31">
        <f t="shared" si="49"/>
        <v>1117.6400000000001</v>
      </c>
      <c r="R508" s="30"/>
      <c r="S508" s="30" t="str">
        <f t="shared" si="48"/>
        <v>ГП-00009592</v>
      </c>
      <c r="T508" s="30">
        <v>916.1</v>
      </c>
      <c r="V508" s="503"/>
    </row>
    <row r="509" spans="1:22" ht="17.100000000000001" customHeight="1" x14ac:dyDescent="0.25">
      <c r="A509" s="54" t="s">
        <v>1104</v>
      </c>
      <c r="B509" s="53" t="s">
        <v>1461</v>
      </c>
      <c r="C509" s="55">
        <v>1000</v>
      </c>
      <c r="D509" s="55" t="s">
        <v>1641</v>
      </c>
      <c r="E509" s="52">
        <v>140</v>
      </c>
      <c r="F509" s="50" t="s">
        <v>1490</v>
      </c>
      <c r="G509" s="392" t="s">
        <v>2155</v>
      </c>
      <c r="H509" s="296" t="s">
        <v>0</v>
      </c>
      <c r="I509" s="46" t="s">
        <v>3</v>
      </c>
      <c r="J509" s="44"/>
      <c r="K509" s="43">
        <v>4</v>
      </c>
      <c r="L509" s="41">
        <f t="shared" si="36"/>
        <v>4</v>
      </c>
      <c r="M509" s="270" t="s">
        <v>33</v>
      </c>
      <c r="N509" s="37">
        <f t="shared" si="43"/>
        <v>10</v>
      </c>
      <c r="O509" s="34">
        <f t="shared" si="44"/>
        <v>40</v>
      </c>
      <c r="P509" s="32">
        <f t="shared" si="41"/>
        <v>968.1</v>
      </c>
      <c r="Q509" s="31">
        <f t="shared" si="49"/>
        <v>1181.08</v>
      </c>
      <c r="R509" s="30"/>
      <c r="S509" s="30" t="str">
        <f t="shared" si="48"/>
        <v>ГП-00009859</v>
      </c>
      <c r="T509" s="30">
        <v>968.1</v>
      </c>
      <c r="V509" s="503"/>
    </row>
    <row r="510" spans="1:22" ht="17.100000000000001" customHeight="1" x14ac:dyDescent="0.25">
      <c r="A510" s="54" t="s">
        <v>1104</v>
      </c>
      <c r="B510" s="53" t="s">
        <v>1461</v>
      </c>
      <c r="C510" s="55">
        <v>1000</v>
      </c>
      <c r="D510" s="55" t="s">
        <v>1641</v>
      </c>
      <c r="E510" s="52">
        <v>159</v>
      </c>
      <c r="F510" s="50" t="s">
        <v>1498</v>
      </c>
      <c r="G510" s="392" t="s">
        <v>2156</v>
      </c>
      <c r="H510" s="296" t="s">
        <v>0</v>
      </c>
      <c r="I510" s="46" t="s">
        <v>3</v>
      </c>
      <c r="J510" s="44"/>
      <c r="K510" s="43">
        <v>4</v>
      </c>
      <c r="L510" s="41">
        <f t="shared" si="36"/>
        <v>4</v>
      </c>
      <c r="M510" s="270" t="s">
        <v>33</v>
      </c>
      <c r="N510" s="37">
        <f t="shared" si="43"/>
        <v>10</v>
      </c>
      <c r="O510" s="34">
        <f t="shared" si="44"/>
        <v>40</v>
      </c>
      <c r="P510" s="32">
        <f t="shared" si="41"/>
        <v>1020</v>
      </c>
      <c r="Q510" s="31">
        <f t="shared" si="49"/>
        <v>1244.4000000000001</v>
      </c>
      <c r="R510" s="30"/>
      <c r="S510" s="30" t="str">
        <f t="shared" si="48"/>
        <v>ГП-00009596</v>
      </c>
      <c r="T510" s="30">
        <v>1020</v>
      </c>
      <c r="V510" s="503"/>
    </row>
    <row r="511" spans="1:22" ht="17.100000000000001" customHeight="1" x14ac:dyDescent="0.25">
      <c r="A511" s="54" t="s">
        <v>1104</v>
      </c>
      <c r="B511" s="53" t="s">
        <v>1461</v>
      </c>
      <c r="C511" s="55">
        <v>1000</v>
      </c>
      <c r="D511" s="55" t="s">
        <v>1641</v>
      </c>
      <c r="E511" s="52">
        <v>169</v>
      </c>
      <c r="F511" s="50" t="s">
        <v>1499</v>
      </c>
      <c r="G511" s="392" t="s">
        <v>2157</v>
      </c>
      <c r="H511" s="296" t="s">
        <v>0</v>
      </c>
      <c r="I511" s="46" t="s">
        <v>3</v>
      </c>
      <c r="J511" s="44"/>
      <c r="K511" s="43">
        <v>4</v>
      </c>
      <c r="L511" s="41">
        <f t="shared" si="36"/>
        <v>4</v>
      </c>
      <c r="M511" s="270" t="s">
        <v>33</v>
      </c>
      <c r="N511" s="37">
        <f t="shared" si="43"/>
        <v>10</v>
      </c>
      <c r="O511" s="34">
        <f t="shared" si="44"/>
        <v>40</v>
      </c>
      <c r="P511" s="32">
        <f t="shared" si="41"/>
        <v>1208.2</v>
      </c>
      <c r="Q511" s="31">
        <f t="shared" si="49"/>
        <v>1474</v>
      </c>
      <c r="R511" s="30"/>
      <c r="S511" s="30" t="str">
        <f t="shared" si="48"/>
        <v>ГП-00009604</v>
      </c>
      <c r="T511" s="30">
        <v>1208.2</v>
      </c>
      <c r="V511" s="503"/>
    </row>
    <row r="512" spans="1:22" ht="17.100000000000001" customHeight="1" x14ac:dyDescent="0.25">
      <c r="A512" s="54" t="s">
        <v>1104</v>
      </c>
      <c r="B512" s="53" t="s">
        <v>1461</v>
      </c>
      <c r="C512" s="55">
        <v>1000</v>
      </c>
      <c r="D512" s="55" t="s">
        <v>1641</v>
      </c>
      <c r="E512" s="52">
        <v>194</v>
      </c>
      <c r="F512" s="50" t="s">
        <v>1491</v>
      </c>
      <c r="G512" s="392" t="s">
        <v>2158</v>
      </c>
      <c r="H512" s="296" t="s">
        <v>0</v>
      </c>
      <c r="I512" s="46" t="s">
        <v>3</v>
      </c>
      <c r="J512" s="44"/>
      <c r="K512" s="43">
        <v>3</v>
      </c>
      <c r="L512" s="41">
        <f t="shared" si="36"/>
        <v>3</v>
      </c>
      <c r="M512" s="270" t="s">
        <v>33</v>
      </c>
      <c r="N512" s="37">
        <f t="shared" si="43"/>
        <v>14</v>
      </c>
      <c r="O512" s="34">
        <f t="shared" si="44"/>
        <v>42</v>
      </c>
      <c r="P512" s="32">
        <f t="shared" si="41"/>
        <v>1389.4</v>
      </c>
      <c r="Q512" s="31">
        <f t="shared" si="49"/>
        <v>1695.07</v>
      </c>
      <c r="R512" s="30"/>
      <c r="S512" s="30" t="str">
        <f t="shared" si="48"/>
        <v>ГП-00009908</v>
      </c>
      <c r="T512" s="30">
        <v>1389.4</v>
      </c>
      <c r="V512" s="503"/>
    </row>
    <row r="513" spans="1:22" ht="17.100000000000001" customHeight="1" x14ac:dyDescent="0.25">
      <c r="A513" s="54" t="s">
        <v>1104</v>
      </c>
      <c r="B513" s="53" t="s">
        <v>1461</v>
      </c>
      <c r="C513" s="55">
        <v>1000</v>
      </c>
      <c r="D513" s="55" t="s">
        <v>1641</v>
      </c>
      <c r="E513" s="52">
        <v>205</v>
      </c>
      <c r="F513" s="50" t="s">
        <v>1492</v>
      </c>
      <c r="G513" s="392" t="s">
        <v>2159</v>
      </c>
      <c r="H513" s="296" t="s">
        <v>0</v>
      </c>
      <c r="I513" s="46" t="s">
        <v>3</v>
      </c>
      <c r="J513" s="44"/>
      <c r="K513" s="43">
        <v>3</v>
      </c>
      <c r="L513" s="41">
        <f t="shared" si="36"/>
        <v>3</v>
      </c>
      <c r="M513" s="270" t="s">
        <v>33</v>
      </c>
      <c r="N513" s="37">
        <f t="shared" si="43"/>
        <v>14</v>
      </c>
      <c r="O513" s="34">
        <f t="shared" si="44"/>
        <v>42</v>
      </c>
      <c r="P513" s="32">
        <f t="shared" si="41"/>
        <v>1463.4</v>
      </c>
      <c r="Q513" s="31">
        <f t="shared" si="49"/>
        <v>1785.35</v>
      </c>
      <c r="R513" s="30"/>
      <c r="S513" s="30" t="str">
        <f t="shared" si="48"/>
        <v>ГП-00009920</v>
      </c>
      <c r="T513" s="30">
        <v>1463.4</v>
      </c>
      <c r="V513" s="503"/>
    </row>
    <row r="514" spans="1:22" ht="17.100000000000001" customHeight="1" x14ac:dyDescent="0.25">
      <c r="A514" s="54" t="s">
        <v>1104</v>
      </c>
      <c r="B514" s="53" t="s">
        <v>1461</v>
      </c>
      <c r="C514" s="55">
        <v>1000</v>
      </c>
      <c r="D514" s="55" t="s">
        <v>1641</v>
      </c>
      <c r="E514" s="52">
        <v>219</v>
      </c>
      <c r="F514" s="50" t="s">
        <v>1502</v>
      </c>
      <c r="G514" s="392" t="s">
        <v>2160</v>
      </c>
      <c r="H514" s="296" t="s">
        <v>0</v>
      </c>
      <c r="I514" s="46" t="s">
        <v>3</v>
      </c>
      <c r="J514" s="44"/>
      <c r="K514" s="43">
        <v>3</v>
      </c>
      <c r="L514" s="41">
        <f t="shared" si="36"/>
        <v>3</v>
      </c>
      <c r="M514" s="270" t="s">
        <v>33</v>
      </c>
      <c r="N514" s="37">
        <f t="shared" si="43"/>
        <v>14</v>
      </c>
      <c r="O514" s="34">
        <f t="shared" si="44"/>
        <v>42</v>
      </c>
      <c r="P514" s="32">
        <f t="shared" si="41"/>
        <v>1537.5</v>
      </c>
      <c r="Q514" s="31">
        <f t="shared" si="49"/>
        <v>1875.75</v>
      </c>
      <c r="R514" s="30"/>
      <c r="S514" s="30" t="str">
        <f t="shared" si="48"/>
        <v>ГП-00009607</v>
      </c>
      <c r="T514" s="30">
        <v>1537.5</v>
      </c>
      <c r="V514" s="503"/>
    </row>
    <row r="515" spans="1:22" ht="17.100000000000001" customHeight="1" x14ac:dyDescent="0.25">
      <c r="A515" s="54" t="s">
        <v>1104</v>
      </c>
      <c r="B515" s="53" t="s">
        <v>1461</v>
      </c>
      <c r="C515" s="55">
        <v>1000</v>
      </c>
      <c r="D515" s="55" t="s">
        <v>1641</v>
      </c>
      <c r="E515" s="52">
        <v>245</v>
      </c>
      <c r="F515" s="50" t="s">
        <v>1493</v>
      </c>
      <c r="G515" s="392" t="s">
        <v>2161</v>
      </c>
      <c r="H515" s="296" t="s">
        <v>0</v>
      </c>
      <c r="I515" s="46" t="s">
        <v>3</v>
      </c>
      <c r="J515" s="44"/>
      <c r="K515" s="43">
        <v>3</v>
      </c>
      <c r="L515" s="41">
        <f t="shared" si="36"/>
        <v>3</v>
      </c>
      <c r="M515" s="270" t="s">
        <v>33</v>
      </c>
      <c r="N515" s="37">
        <f t="shared" si="43"/>
        <v>14</v>
      </c>
      <c r="O515" s="34">
        <f t="shared" si="44"/>
        <v>42</v>
      </c>
      <c r="P515" s="32">
        <f t="shared" si="41"/>
        <v>1885.9</v>
      </c>
      <c r="Q515" s="31">
        <f t="shared" si="49"/>
        <v>2300.8000000000002</v>
      </c>
      <c r="R515" s="30"/>
      <c r="S515" s="30" t="str">
        <f t="shared" si="48"/>
        <v>ГП-00009936</v>
      </c>
      <c r="T515" s="30">
        <v>1885.9</v>
      </c>
      <c r="V515" s="503"/>
    </row>
    <row r="516" spans="1:22" ht="17.100000000000001" customHeight="1" x14ac:dyDescent="0.25">
      <c r="A516" s="54" t="s">
        <v>1104</v>
      </c>
      <c r="B516" s="53" t="s">
        <v>1461</v>
      </c>
      <c r="C516" s="55">
        <v>1000</v>
      </c>
      <c r="D516" s="55" t="s">
        <v>1641</v>
      </c>
      <c r="E516" s="52">
        <v>273</v>
      </c>
      <c r="F516" s="50" t="s">
        <v>1504</v>
      </c>
      <c r="G516" s="392" t="s">
        <v>2162</v>
      </c>
      <c r="H516" s="296" t="s">
        <v>0</v>
      </c>
      <c r="I516" s="46" t="s">
        <v>3</v>
      </c>
      <c r="J516" s="44"/>
      <c r="K516" s="43">
        <v>2</v>
      </c>
      <c r="L516" s="41">
        <f t="shared" si="36"/>
        <v>2</v>
      </c>
      <c r="M516" s="270" t="s">
        <v>33</v>
      </c>
      <c r="N516" s="37">
        <f t="shared" si="43"/>
        <v>20</v>
      </c>
      <c r="O516" s="34">
        <f t="shared" si="44"/>
        <v>40</v>
      </c>
      <c r="P516" s="32">
        <f t="shared" si="41"/>
        <v>2234.3000000000002</v>
      </c>
      <c r="Q516" s="31">
        <f t="shared" si="49"/>
        <v>2725.85</v>
      </c>
      <c r="R516" s="30"/>
      <c r="S516" s="30" t="str">
        <f t="shared" si="48"/>
        <v>ГП-00009610</v>
      </c>
      <c r="T516" s="30">
        <v>2234.3000000000002</v>
      </c>
      <c r="V516" s="503"/>
    </row>
    <row r="517" spans="1:22" ht="17.100000000000001" customHeight="1" x14ac:dyDescent="0.25">
      <c r="A517" s="54" t="s">
        <v>1104</v>
      </c>
      <c r="B517" s="53" t="s">
        <v>1461</v>
      </c>
      <c r="C517" s="55">
        <v>1000</v>
      </c>
      <c r="D517" s="52" t="s">
        <v>1642</v>
      </c>
      <c r="E517" s="52">
        <v>18</v>
      </c>
      <c r="F517" s="50" t="s">
        <v>1530</v>
      </c>
      <c r="G517" s="392" t="s">
        <v>2163</v>
      </c>
      <c r="H517" s="296" t="s">
        <v>0</v>
      </c>
      <c r="I517" s="46" t="s">
        <v>3</v>
      </c>
      <c r="J517" s="44"/>
      <c r="K517" s="43">
        <v>9</v>
      </c>
      <c r="L517" s="41">
        <f t="shared" si="36"/>
        <v>9</v>
      </c>
      <c r="M517" s="270" t="s">
        <v>33</v>
      </c>
      <c r="N517" s="37">
        <f t="shared" si="43"/>
        <v>5</v>
      </c>
      <c r="O517" s="34">
        <f t="shared" si="44"/>
        <v>45</v>
      </c>
      <c r="P517" s="32">
        <f t="shared" si="41"/>
        <v>378.6</v>
      </c>
      <c r="Q517" s="31">
        <f t="shared" si="49"/>
        <v>461.89</v>
      </c>
      <c r="R517" s="30"/>
      <c r="S517" s="30" t="str">
        <f t="shared" si="48"/>
        <v>ГП-00009476</v>
      </c>
      <c r="T517" s="30">
        <v>378.6</v>
      </c>
      <c r="V517" s="503"/>
    </row>
    <row r="518" spans="1:22" ht="17.100000000000001" customHeight="1" x14ac:dyDescent="0.25">
      <c r="A518" s="54" t="s">
        <v>1104</v>
      </c>
      <c r="B518" s="53" t="s">
        <v>1461</v>
      </c>
      <c r="C518" s="55">
        <v>1000</v>
      </c>
      <c r="D518" s="55" t="s">
        <v>1642</v>
      </c>
      <c r="E518" s="52">
        <v>21</v>
      </c>
      <c r="F518" s="50" t="s">
        <v>1531</v>
      </c>
      <c r="G518" s="392" t="s">
        <v>2164</v>
      </c>
      <c r="H518" s="296" t="s">
        <v>0</v>
      </c>
      <c r="I518" s="46" t="s">
        <v>3</v>
      </c>
      <c r="J518" s="44"/>
      <c r="K518" s="43">
        <v>9</v>
      </c>
      <c r="L518" s="41">
        <f t="shared" si="36"/>
        <v>9</v>
      </c>
      <c r="M518" s="270" t="s">
        <v>33</v>
      </c>
      <c r="N518" s="37">
        <f t="shared" si="43"/>
        <v>5</v>
      </c>
      <c r="O518" s="34">
        <f t="shared" si="44"/>
        <v>45</v>
      </c>
      <c r="P518" s="32">
        <f t="shared" si="41"/>
        <v>390.2</v>
      </c>
      <c r="Q518" s="31">
        <f t="shared" si="49"/>
        <v>476.04</v>
      </c>
      <c r="R518" s="30"/>
      <c r="S518" s="30" t="str">
        <f t="shared" si="48"/>
        <v>ГП-00009480</v>
      </c>
      <c r="T518" s="30">
        <v>390.2</v>
      </c>
      <c r="V518" s="503"/>
    </row>
    <row r="519" spans="1:22" ht="17.100000000000001" customHeight="1" x14ac:dyDescent="0.25">
      <c r="A519" s="54" t="s">
        <v>1104</v>
      </c>
      <c r="B519" s="53" t="s">
        <v>1461</v>
      </c>
      <c r="C519" s="55">
        <v>1000</v>
      </c>
      <c r="D519" s="55" t="s">
        <v>1642</v>
      </c>
      <c r="E519" s="52">
        <v>25</v>
      </c>
      <c r="F519" s="50" t="s">
        <v>1533</v>
      </c>
      <c r="G519" s="392" t="s">
        <v>2165</v>
      </c>
      <c r="H519" s="296" t="s">
        <v>0</v>
      </c>
      <c r="I519" s="46" t="s">
        <v>3</v>
      </c>
      <c r="J519" s="44"/>
      <c r="K519" s="43">
        <v>9</v>
      </c>
      <c r="L519" s="41">
        <f t="shared" si="36"/>
        <v>9</v>
      </c>
      <c r="M519" s="270" t="s">
        <v>33</v>
      </c>
      <c r="N519" s="37">
        <f t="shared" si="43"/>
        <v>5</v>
      </c>
      <c r="O519" s="34">
        <f t="shared" si="44"/>
        <v>45</v>
      </c>
      <c r="P519" s="32">
        <f t="shared" si="41"/>
        <v>438.8</v>
      </c>
      <c r="Q519" s="31">
        <f t="shared" si="49"/>
        <v>535.34</v>
      </c>
      <c r="R519" s="30"/>
      <c r="S519" s="30" t="str">
        <f t="shared" ref="S519:S550" si="50">F519</f>
        <v>ГП-00009484</v>
      </c>
      <c r="T519" s="30">
        <v>438.8</v>
      </c>
      <c r="V519" s="503"/>
    </row>
    <row r="520" spans="1:22" ht="17.100000000000001" customHeight="1" x14ac:dyDescent="0.25">
      <c r="A520" s="54" t="s">
        <v>1104</v>
      </c>
      <c r="B520" s="53" t="s">
        <v>1461</v>
      </c>
      <c r="C520" s="55">
        <v>1000</v>
      </c>
      <c r="D520" s="55" t="s">
        <v>1642</v>
      </c>
      <c r="E520" s="52">
        <v>28</v>
      </c>
      <c r="F520" s="50" t="s">
        <v>1535</v>
      </c>
      <c r="G520" s="392" t="s">
        <v>2166</v>
      </c>
      <c r="H520" s="296" t="s">
        <v>0</v>
      </c>
      <c r="I520" s="46" t="s">
        <v>3</v>
      </c>
      <c r="J520" s="44"/>
      <c r="K520" s="43">
        <v>9</v>
      </c>
      <c r="L520" s="41">
        <f t="shared" si="36"/>
        <v>9</v>
      </c>
      <c r="M520" s="270" t="s">
        <v>33</v>
      </c>
      <c r="N520" s="37">
        <f t="shared" si="43"/>
        <v>5</v>
      </c>
      <c r="O520" s="34">
        <f t="shared" si="44"/>
        <v>45</v>
      </c>
      <c r="P520" s="32">
        <f t="shared" si="41"/>
        <v>454.7</v>
      </c>
      <c r="Q520" s="31">
        <f t="shared" si="49"/>
        <v>554.73</v>
      </c>
      <c r="R520" s="30"/>
      <c r="S520" s="30" t="str">
        <f t="shared" si="50"/>
        <v>ГП-00009488</v>
      </c>
      <c r="T520" s="30">
        <v>454.7</v>
      </c>
      <c r="V520" s="503"/>
    </row>
    <row r="521" spans="1:22" ht="17.100000000000001" customHeight="1" x14ac:dyDescent="0.25">
      <c r="A521" s="54" t="s">
        <v>1104</v>
      </c>
      <c r="B521" s="53" t="s">
        <v>1461</v>
      </c>
      <c r="C521" s="55">
        <v>1000</v>
      </c>
      <c r="D521" s="55" t="s">
        <v>1642</v>
      </c>
      <c r="E521" s="52">
        <v>32</v>
      </c>
      <c r="F521" s="50" t="s">
        <v>1536</v>
      </c>
      <c r="G521" s="392" t="s">
        <v>2167</v>
      </c>
      <c r="H521" s="296" t="s">
        <v>0</v>
      </c>
      <c r="I521" s="46" t="s">
        <v>3</v>
      </c>
      <c r="J521" s="44"/>
      <c r="K521" s="43">
        <v>8</v>
      </c>
      <c r="L521" s="41">
        <f t="shared" si="36"/>
        <v>8</v>
      </c>
      <c r="M521" s="270" t="s">
        <v>33</v>
      </c>
      <c r="N521" s="37">
        <f t="shared" si="43"/>
        <v>5</v>
      </c>
      <c r="O521" s="34">
        <f t="shared" si="44"/>
        <v>40</v>
      </c>
      <c r="P521" s="32">
        <f t="shared" si="41"/>
        <v>474.5</v>
      </c>
      <c r="Q521" s="31">
        <f t="shared" ref="Q521:Q552" si="51">ROUND(P521*1.22,2)</f>
        <v>578.89</v>
      </c>
      <c r="R521" s="30"/>
      <c r="S521" s="30" t="str">
        <f t="shared" si="50"/>
        <v>ГП-00009503</v>
      </c>
      <c r="T521" s="30">
        <v>474.5</v>
      </c>
      <c r="V521" s="503"/>
    </row>
    <row r="522" spans="1:22" ht="17.100000000000001" customHeight="1" x14ac:dyDescent="0.25">
      <c r="A522" s="54" t="s">
        <v>1104</v>
      </c>
      <c r="B522" s="53" t="s">
        <v>1461</v>
      </c>
      <c r="C522" s="55">
        <v>1000</v>
      </c>
      <c r="D522" s="55" t="s">
        <v>1642</v>
      </c>
      <c r="E522" s="52">
        <v>35</v>
      </c>
      <c r="F522" s="50" t="s">
        <v>1537</v>
      </c>
      <c r="G522" s="392" t="s">
        <v>2168</v>
      </c>
      <c r="H522" s="296" t="s">
        <v>0</v>
      </c>
      <c r="I522" s="46" t="s">
        <v>3</v>
      </c>
      <c r="J522" s="44"/>
      <c r="K522" s="43">
        <v>8</v>
      </c>
      <c r="L522" s="41">
        <f t="shared" si="36"/>
        <v>8</v>
      </c>
      <c r="M522" s="270" t="s">
        <v>33</v>
      </c>
      <c r="N522" s="37">
        <f t="shared" ref="N522:N585" si="52">IF(M522="A",1,IF(M522="B", ROUNDUP(10/L522,0),ROUNDUP(40/L522,0)))</f>
        <v>5</v>
      </c>
      <c r="O522" s="34">
        <f t="shared" ref="O522:O585" si="53">N522*L522</f>
        <v>40</v>
      </c>
      <c r="P522" s="32">
        <f t="shared" si="41"/>
        <v>475.9</v>
      </c>
      <c r="Q522" s="31">
        <f t="shared" si="51"/>
        <v>580.6</v>
      </c>
      <c r="R522" s="30"/>
      <c r="S522" s="30" t="str">
        <f t="shared" si="50"/>
        <v>ГП-00009507</v>
      </c>
      <c r="T522" s="30">
        <v>475.9</v>
      </c>
      <c r="V522" s="503"/>
    </row>
    <row r="523" spans="1:22" ht="17.100000000000001" customHeight="1" x14ac:dyDescent="0.25">
      <c r="A523" s="54" t="s">
        <v>1104</v>
      </c>
      <c r="B523" s="53" t="s">
        <v>1461</v>
      </c>
      <c r="C523" s="55">
        <v>1000</v>
      </c>
      <c r="D523" s="55" t="s">
        <v>1642</v>
      </c>
      <c r="E523" s="52">
        <v>38</v>
      </c>
      <c r="F523" s="50" t="s">
        <v>1538</v>
      </c>
      <c r="G523" s="392" t="s">
        <v>2169</v>
      </c>
      <c r="H523" s="296" t="s">
        <v>0</v>
      </c>
      <c r="I523" s="46" t="s">
        <v>3</v>
      </c>
      <c r="J523" s="44"/>
      <c r="K523" s="43">
        <v>8</v>
      </c>
      <c r="L523" s="41">
        <f t="shared" si="36"/>
        <v>8</v>
      </c>
      <c r="M523" s="270" t="s">
        <v>33</v>
      </c>
      <c r="N523" s="37">
        <f t="shared" si="52"/>
        <v>5</v>
      </c>
      <c r="O523" s="34">
        <f t="shared" si="53"/>
        <v>40</v>
      </c>
      <c r="P523" s="32">
        <f t="shared" si="41"/>
        <v>506.7</v>
      </c>
      <c r="Q523" s="31">
        <f t="shared" si="51"/>
        <v>618.16999999999996</v>
      </c>
      <c r="R523" s="30"/>
      <c r="S523" s="30" t="str">
        <f t="shared" si="50"/>
        <v>ГП-00009511</v>
      </c>
      <c r="T523" s="30">
        <v>506.7</v>
      </c>
      <c r="V523" s="503"/>
    </row>
    <row r="524" spans="1:22" ht="17.100000000000001" customHeight="1" x14ac:dyDescent="0.25">
      <c r="A524" s="54" t="s">
        <v>1104</v>
      </c>
      <c r="B524" s="53" t="s">
        <v>1461</v>
      </c>
      <c r="C524" s="55">
        <v>1000</v>
      </c>
      <c r="D524" s="55" t="s">
        <v>1642</v>
      </c>
      <c r="E524" s="52">
        <v>42</v>
      </c>
      <c r="F524" s="50" t="s">
        <v>1539</v>
      </c>
      <c r="G524" s="392" t="s">
        <v>2170</v>
      </c>
      <c r="H524" s="296" t="s">
        <v>0</v>
      </c>
      <c r="I524" s="46" t="s">
        <v>3</v>
      </c>
      <c r="J524" s="44"/>
      <c r="K524" s="43">
        <v>7</v>
      </c>
      <c r="L524" s="41">
        <f t="shared" si="36"/>
        <v>7</v>
      </c>
      <c r="M524" s="270" t="s">
        <v>33</v>
      </c>
      <c r="N524" s="37">
        <f t="shared" si="52"/>
        <v>6</v>
      </c>
      <c r="O524" s="34">
        <f t="shared" si="53"/>
        <v>42</v>
      </c>
      <c r="P524" s="32">
        <f t="shared" si="41"/>
        <v>511.2</v>
      </c>
      <c r="Q524" s="31">
        <f t="shared" si="51"/>
        <v>623.66</v>
      </c>
      <c r="R524" s="30"/>
      <c r="S524" s="30" t="str">
        <f t="shared" si="50"/>
        <v>ГП-00009515</v>
      </c>
      <c r="T524" s="30">
        <v>511.2</v>
      </c>
      <c r="V524" s="503"/>
    </row>
    <row r="525" spans="1:22" ht="17.100000000000001" customHeight="1" x14ac:dyDescent="0.25">
      <c r="A525" s="54" t="s">
        <v>1104</v>
      </c>
      <c r="B525" s="53" t="s">
        <v>1461</v>
      </c>
      <c r="C525" s="55">
        <v>1000</v>
      </c>
      <c r="D525" s="55" t="s">
        <v>1642</v>
      </c>
      <c r="E525" s="52">
        <v>45</v>
      </c>
      <c r="F525" s="50" t="s">
        <v>1540</v>
      </c>
      <c r="G525" s="392" t="s">
        <v>2171</v>
      </c>
      <c r="H525" s="296" t="s">
        <v>0</v>
      </c>
      <c r="I525" s="46" t="s">
        <v>3</v>
      </c>
      <c r="J525" s="44"/>
      <c r="K525" s="43">
        <v>7</v>
      </c>
      <c r="L525" s="41">
        <f t="shared" si="36"/>
        <v>7</v>
      </c>
      <c r="M525" s="270" t="s">
        <v>33</v>
      </c>
      <c r="N525" s="37">
        <f t="shared" si="52"/>
        <v>6</v>
      </c>
      <c r="O525" s="34">
        <f t="shared" si="53"/>
        <v>42</v>
      </c>
      <c r="P525" s="32">
        <f t="shared" si="41"/>
        <v>515.70000000000005</v>
      </c>
      <c r="Q525" s="31">
        <f t="shared" si="51"/>
        <v>629.15</v>
      </c>
      <c r="R525" s="30"/>
      <c r="S525" s="30" t="str">
        <f t="shared" si="50"/>
        <v>ГП-00009559</v>
      </c>
      <c r="T525" s="30">
        <v>515.70000000000005</v>
      </c>
      <c r="V525" s="503"/>
    </row>
    <row r="526" spans="1:22" ht="17.100000000000001" customHeight="1" x14ac:dyDescent="0.25">
      <c r="A526" s="54" t="s">
        <v>1104</v>
      </c>
      <c r="B526" s="53" t="s">
        <v>1461</v>
      </c>
      <c r="C526" s="55">
        <v>1000</v>
      </c>
      <c r="D526" s="55" t="s">
        <v>1642</v>
      </c>
      <c r="E526" s="52">
        <v>48</v>
      </c>
      <c r="F526" s="50" t="s">
        <v>1541</v>
      </c>
      <c r="G526" s="392" t="s">
        <v>2172</v>
      </c>
      <c r="H526" s="296" t="s">
        <v>0</v>
      </c>
      <c r="I526" s="46" t="s">
        <v>3</v>
      </c>
      <c r="J526" s="44"/>
      <c r="K526" s="43">
        <v>7</v>
      </c>
      <c r="L526" s="41">
        <f t="shared" si="36"/>
        <v>7</v>
      </c>
      <c r="M526" s="270" t="s">
        <v>33</v>
      </c>
      <c r="N526" s="37">
        <f t="shared" si="52"/>
        <v>6</v>
      </c>
      <c r="O526" s="34">
        <f t="shared" si="53"/>
        <v>42</v>
      </c>
      <c r="P526" s="32">
        <f t="shared" si="41"/>
        <v>520.5</v>
      </c>
      <c r="Q526" s="31">
        <f t="shared" si="51"/>
        <v>635.01</v>
      </c>
      <c r="R526" s="30"/>
      <c r="S526" s="30" t="str">
        <f t="shared" si="50"/>
        <v>ГП-00009563</v>
      </c>
      <c r="T526" s="30">
        <v>520.5</v>
      </c>
      <c r="V526" s="503"/>
    </row>
    <row r="527" spans="1:22" ht="17.100000000000001" customHeight="1" x14ac:dyDescent="0.25">
      <c r="A527" s="54" t="s">
        <v>1104</v>
      </c>
      <c r="B527" s="53" t="s">
        <v>1461</v>
      </c>
      <c r="C527" s="55">
        <v>1000</v>
      </c>
      <c r="D527" s="55" t="s">
        <v>1642</v>
      </c>
      <c r="E527" s="52">
        <v>54</v>
      </c>
      <c r="F527" s="50" t="s">
        <v>1542</v>
      </c>
      <c r="G527" s="392" t="s">
        <v>2173</v>
      </c>
      <c r="H527" s="296" t="s">
        <v>0</v>
      </c>
      <c r="I527" s="46" t="s">
        <v>3</v>
      </c>
      <c r="J527" s="44"/>
      <c r="K527" s="43">
        <v>7</v>
      </c>
      <c r="L527" s="41">
        <f t="shared" si="36"/>
        <v>7</v>
      </c>
      <c r="M527" s="270" t="s">
        <v>33</v>
      </c>
      <c r="N527" s="37">
        <f t="shared" si="52"/>
        <v>6</v>
      </c>
      <c r="O527" s="34">
        <f t="shared" si="53"/>
        <v>42</v>
      </c>
      <c r="P527" s="32">
        <f t="shared" si="41"/>
        <v>524.6</v>
      </c>
      <c r="Q527" s="31">
        <f t="shared" si="51"/>
        <v>640.01</v>
      </c>
      <c r="R527" s="30"/>
      <c r="S527" s="30" t="str">
        <f t="shared" si="50"/>
        <v>ГП-00009567</v>
      </c>
      <c r="T527" s="30">
        <v>524.6</v>
      </c>
      <c r="V527" s="503"/>
    </row>
    <row r="528" spans="1:22" ht="17.100000000000001" customHeight="1" x14ac:dyDescent="0.25">
      <c r="A528" s="54" t="s">
        <v>1104</v>
      </c>
      <c r="B528" s="53" t="s">
        <v>1461</v>
      </c>
      <c r="C528" s="55">
        <v>1000</v>
      </c>
      <c r="D528" s="55" t="s">
        <v>1642</v>
      </c>
      <c r="E528" s="52">
        <v>57</v>
      </c>
      <c r="F528" s="50" t="s">
        <v>1543</v>
      </c>
      <c r="G528" s="392" t="s">
        <v>2174</v>
      </c>
      <c r="H528" s="296" t="s">
        <v>0</v>
      </c>
      <c r="I528" s="46" t="s">
        <v>3</v>
      </c>
      <c r="J528" s="44"/>
      <c r="K528" s="43">
        <v>7</v>
      </c>
      <c r="L528" s="41">
        <f t="shared" si="36"/>
        <v>7</v>
      </c>
      <c r="M528" s="270" t="s">
        <v>33</v>
      </c>
      <c r="N528" s="37">
        <f t="shared" si="52"/>
        <v>6</v>
      </c>
      <c r="O528" s="34">
        <f t="shared" si="53"/>
        <v>42</v>
      </c>
      <c r="P528" s="32">
        <f t="shared" si="41"/>
        <v>530.5</v>
      </c>
      <c r="Q528" s="31">
        <f t="shared" si="51"/>
        <v>647.21</v>
      </c>
      <c r="R528" s="30"/>
      <c r="S528" s="30" t="str">
        <f t="shared" si="50"/>
        <v>ГП-00009570</v>
      </c>
      <c r="T528" s="30">
        <v>530.5</v>
      </c>
      <c r="V528" s="503"/>
    </row>
    <row r="529" spans="1:22" ht="17.100000000000001" customHeight="1" x14ac:dyDescent="0.25">
      <c r="A529" s="54" t="s">
        <v>1104</v>
      </c>
      <c r="B529" s="53" t="s">
        <v>1461</v>
      </c>
      <c r="C529" s="55">
        <v>1000</v>
      </c>
      <c r="D529" s="55" t="s">
        <v>1642</v>
      </c>
      <c r="E529" s="52">
        <v>60</v>
      </c>
      <c r="F529" s="50" t="s">
        <v>1544</v>
      </c>
      <c r="G529" s="392" t="s">
        <v>2175</v>
      </c>
      <c r="H529" s="296" t="s">
        <v>0</v>
      </c>
      <c r="I529" s="46" t="s">
        <v>3</v>
      </c>
      <c r="J529" s="44"/>
      <c r="K529" s="43">
        <v>7</v>
      </c>
      <c r="L529" s="41">
        <f t="shared" si="36"/>
        <v>7</v>
      </c>
      <c r="M529" s="270" t="s">
        <v>33</v>
      </c>
      <c r="N529" s="37">
        <f t="shared" si="52"/>
        <v>6</v>
      </c>
      <c r="O529" s="34">
        <f t="shared" si="53"/>
        <v>42</v>
      </c>
      <c r="P529" s="32">
        <f t="shared" si="41"/>
        <v>537.20000000000005</v>
      </c>
      <c r="Q529" s="31">
        <f t="shared" si="51"/>
        <v>655.38</v>
      </c>
      <c r="R529" s="30"/>
      <c r="S529" s="30" t="str">
        <f t="shared" si="50"/>
        <v>ГП-00009574</v>
      </c>
      <c r="T529" s="30">
        <v>537.20000000000005</v>
      </c>
      <c r="V529" s="503"/>
    </row>
    <row r="530" spans="1:22" ht="17.100000000000001" customHeight="1" x14ac:dyDescent="0.25">
      <c r="A530" s="54" t="s">
        <v>1104</v>
      </c>
      <c r="B530" s="53" t="s">
        <v>1461</v>
      </c>
      <c r="C530" s="55">
        <v>1000</v>
      </c>
      <c r="D530" s="55" t="s">
        <v>1642</v>
      </c>
      <c r="E530" s="52">
        <v>64</v>
      </c>
      <c r="F530" s="50" t="s">
        <v>1545</v>
      </c>
      <c r="G530" s="392" t="s">
        <v>2176</v>
      </c>
      <c r="H530" s="296" t="s">
        <v>0</v>
      </c>
      <c r="I530" s="46" t="s">
        <v>3</v>
      </c>
      <c r="J530" s="44"/>
      <c r="K530" s="43">
        <v>7</v>
      </c>
      <c r="L530" s="41">
        <f t="shared" si="36"/>
        <v>7</v>
      </c>
      <c r="M530" s="270" t="s">
        <v>33</v>
      </c>
      <c r="N530" s="37">
        <f t="shared" si="52"/>
        <v>6</v>
      </c>
      <c r="O530" s="34">
        <f t="shared" si="53"/>
        <v>42</v>
      </c>
      <c r="P530" s="32">
        <f t="shared" si="41"/>
        <v>547.29999999999995</v>
      </c>
      <c r="Q530" s="31">
        <f t="shared" si="51"/>
        <v>667.71</v>
      </c>
      <c r="R530" s="30"/>
      <c r="S530" s="30" t="str">
        <f t="shared" si="50"/>
        <v>ГП-00009578</v>
      </c>
      <c r="T530" s="30">
        <v>547.29999999999995</v>
      </c>
      <c r="V530" s="503"/>
    </row>
    <row r="531" spans="1:22" ht="17.100000000000001" customHeight="1" x14ac:dyDescent="0.25">
      <c r="A531" s="54" t="s">
        <v>1104</v>
      </c>
      <c r="B531" s="53" t="s">
        <v>1461</v>
      </c>
      <c r="C531" s="55">
        <v>1000</v>
      </c>
      <c r="D531" s="55" t="s">
        <v>1642</v>
      </c>
      <c r="E531" s="52">
        <v>70</v>
      </c>
      <c r="F531" s="50" t="s">
        <v>1546</v>
      </c>
      <c r="G531" s="392" t="s">
        <v>2177</v>
      </c>
      <c r="H531" s="296" t="s">
        <v>0</v>
      </c>
      <c r="I531" s="46" t="s">
        <v>3</v>
      </c>
      <c r="J531" s="44"/>
      <c r="K531" s="43">
        <v>6</v>
      </c>
      <c r="L531" s="41">
        <f t="shared" si="36"/>
        <v>6</v>
      </c>
      <c r="M531" s="270" t="s">
        <v>33</v>
      </c>
      <c r="N531" s="37">
        <f t="shared" si="52"/>
        <v>7</v>
      </c>
      <c r="O531" s="34">
        <f t="shared" si="53"/>
        <v>42</v>
      </c>
      <c r="P531" s="32">
        <f t="shared" si="41"/>
        <v>746.2</v>
      </c>
      <c r="Q531" s="31">
        <f t="shared" si="51"/>
        <v>910.36</v>
      </c>
      <c r="R531" s="30"/>
      <c r="S531" s="30" t="str">
        <f t="shared" si="50"/>
        <v>ГП-00009614</v>
      </c>
      <c r="T531" s="30">
        <v>746.2</v>
      </c>
      <c r="V531" s="503"/>
    </row>
    <row r="532" spans="1:22" ht="17.100000000000001" customHeight="1" x14ac:dyDescent="0.25">
      <c r="A532" s="54" t="s">
        <v>1104</v>
      </c>
      <c r="B532" s="53" t="s">
        <v>1461</v>
      </c>
      <c r="C532" s="55">
        <v>1000</v>
      </c>
      <c r="D532" s="55" t="s">
        <v>1642</v>
      </c>
      <c r="E532" s="52">
        <v>76</v>
      </c>
      <c r="F532" s="50" t="s">
        <v>1547</v>
      </c>
      <c r="G532" s="392" t="s">
        <v>2178</v>
      </c>
      <c r="H532" s="296" t="s">
        <v>0</v>
      </c>
      <c r="I532" s="46" t="s">
        <v>3</v>
      </c>
      <c r="J532" s="44"/>
      <c r="K532" s="43">
        <v>6</v>
      </c>
      <c r="L532" s="41">
        <f t="shared" si="36"/>
        <v>6</v>
      </c>
      <c r="M532" s="270" t="s">
        <v>33</v>
      </c>
      <c r="N532" s="37">
        <f t="shared" si="52"/>
        <v>7</v>
      </c>
      <c r="O532" s="34">
        <f t="shared" si="53"/>
        <v>42</v>
      </c>
      <c r="P532" s="32">
        <f t="shared" si="41"/>
        <v>817.3</v>
      </c>
      <c r="Q532" s="31">
        <f t="shared" si="51"/>
        <v>997.11</v>
      </c>
      <c r="R532" s="30"/>
      <c r="S532" s="30" t="str">
        <f t="shared" si="50"/>
        <v>ГП-00009581</v>
      </c>
      <c r="T532" s="30">
        <v>817.3</v>
      </c>
      <c r="V532" s="503"/>
    </row>
    <row r="533" spans="1:22" ht="17.100000000000001" customHeight="1" x14ac:dyDescent="0.25">
      <c r="A533" s="54" t="s">
        <v>1104</v>
      </c>
      <c r="B533" s="53" t="s">
        <v>1461</v>
      </c>
      <c r="C533" s="55">
        <v>1000</v>
      </c>
      <c r="D533" s="55" t="s">
        <v>1642</v>
      </c>
      <c r="E533" s="52">
        <v>83</v>
      </c>
      <c r="F533" s="50" t="s">
        <v>1524</v>
      </c>
      <c r="G533" s="392" t="s">
        <v>2179</v>
      </c>
      <c r="H533" s="296" t="s">
        <v>0</v>
      </c>
      <c r="I533" s="46" t="s">
        <v>3</v>
      </c>
      <c r="J533" s="44"/>
      <c r="K533" s="43">
        <v>5</v>
      </c>
      <c r="L533" s="41">
        <f t="shared" si="36"/>
        <v>5</v>
      </c>
      <c r="M533" s="270" t="s">
        <v>33</v>
      </c>
      <c r="N533" s="37">
        <f t="shared" si="52"/>
        <v>8</v>
      </c>
      <c r="O533" s="34">
        <f t="shared" si="53"/>
        <v>40</v>
      </c>
      <c r="P533" s="32">
        <f t="shared" si="41"/>
        <v>834</v>
      </c>
      <c r="Q533" s="31">
        <f t="shared" si="51"/>
        <v>1017.48</v>
      </c>
      <c r="R533" s="30"/>
      <c r="S533" s="30" t="str">
        <f t="shared" si="50"/>
        <v>ГП-00009821</v>
      </c>
      <c r="T533" s="30">
        <v>834</v>
      </c>
      <c r="V533" s="503"/>
    </row>
    <row r="534" spans="1:22" ht="17.100000000000001" customHeight="1" x14ac:dyDescent="0.25">
      <c r="A534" s="54" t="s">
        <v>1104</v>
      </c>
      <c r="B534" s="53" t="s">
        <v>1461</v>
      </c>
      <c r="C534" s="55">
        <v>1000</v>
      </c>
      <c r="D534" s="55" t="s">
        <v>1642</v>
      </c>
      <c r="E534" s="52">
        <v>89</v>
      </c>
      <c r="F534" s="50" t="s">
        <v>1548</v>
      </c>
      <c r="G534" s="392" t="s">
        <v>2180</v>
      </c>
      <c r="H534" s="296" t="s">
        <v>0</v>
      </c>
      <c r="I534" s="46" t="s">
        <v>3</v>
      </c>
      <c r="J534" s="44"/>
      <c r="K534" s="43">
        <v>5</v>
      </c>
      <c r="L534" s="41">
        <f t="shared" si="36"/>
        <v>5</v>
      </c>
      <c r="M534" s="270" t="s">
        <v>33</v>
      </c>
      <c r="N534" s="37">
        <f t="shared" si="52"/>
        <v>8</v>
      </c>
      <c r="O534" s="34">
        <f t="shared" si="53"/>
        <v>40</v>
      </c>
      <c r="P534" s="32">
        <f t="shared" si="41"/>
        <v>870.1</v>
      </c>
      <c r="Q534" s="31">
        <f t="shared" si="51"/>
        <v>1061.52</v>
      </c>
      <c r="R534" s="30"/>
      <c r="S534" s="30" t="str">
        <f t="shared" si="50"/>
        <v>ГП-00009584</v>
      </c>
      <c r="T534" s="30">
        <v>870.1</v>
      </c>
      <c r="V534" s="503"/>
    </row>
    <row r="535" spans="1:22" ht="17.100000000000001" customHeight="1" x14ac:dyDescent="0.25">
      <c r="A535" s="54" t="s">
        <v>1104</v>
      </c>
      <c r="B535" s="53" t="s">
        <v>1461</v>
      </c>
      <c r="C535" s="55">
        <v>1000</v>
      </c>
      <c r="D535" s="55" t="s">
        <v>1642</v>
      </c>
      <c r="E535" s="52">
        <v>102</v>
      </c>
      <c r="F535" s="50" t="s">
        <v>1519</v>
      </c>
      <c r="G535" s="392" t="s">
        <v>2181</v>
      </c>
      <c r="H535" s="296" t="s">
        <v>0</v>
      </c>
      <c r="I535" s="46" t="s">
        <v>3</v>
      </c>
      <c r="J535" s="44"/>
      <c r="K535" s="43">
        <v>5</v>
      </c>
      <c r="L535" s="41">
        <f t="shared" si="36"/>
        <v>5</v>
      </c>
      <c r="M535" s="270" t="s">
        <v>33</v>
      </c>
      <c r="N535" s="37">
        <f t="shared" si="52"/>
        <v>8</v>
      </c>
      <c r="O535" s="34">
        <f t="shared" si="53"/>
        <v>40</v>
      </c>
      <c r="P535" s="32">
        <f t="shared" si="41"/>
        <v>913.1</v>
      </c>
      <c r="Q535" s="31">
        <f t="shared" si="51"/>
        <v>1113.98</v>
      </c>
      <c r="R535" s="30"/>
      <c r="S535" s="30" t="str">
        <f t="shared" si="50"/>
        <v>ГП-00009837</v>
      </c>
      <c r="T535" s="30">
        <v>913.1</v>
      </c>
      <c r="V535" s="503"/>
    </row>
    <row r="536" spans="1:22" ht="17.100000000000001" customHeight="1" x14ac:dyDescent="0.25">
      <c r="A536" s="54" t="s">
        <v>1104</v>
      </c>
      <c r="B536" s="53" t="s">
        <v>1461</v>
      </c>
      <c r="C536" s="55">
        <v>1000</v>
      </c>
      <c r="D536" s="55" t="s">
        <v>1642</v>
      </c>
      <c r="E536" s="52">
        <v>108</v>
      </c>
      <c r="F536" s="50" t="s">
        <v>1525</v>
      </c>
      <c r="G536" s="392" t="s">
        <v>2182</v>
      </c>
      <c r="H536" s="296" t="s">
        <v>0</v>
      </c>
      <c r="I536" s="46" t="s">
        <v>3</v>
      </c>
      <c r="J536" s="44"/>
      <c r="K536" s="43">
        <v>5</v>
      </c>
      <c r="L536" s="41">
        <f t="shared" si="36"/>
        <v>5</v>
      </c>
      <c r="M536" s="270" t="s">
        <v>33</v>
      </c>
      <c r="N536" s="37">
        <f t="shared" si="52"/>
        <v>8</v>
      </c>
      <c r="O536" s="34">
        <f t="shared" si="53"/>
        <v>40</v>
      </c>
      <c r="P536" s="32">
        <f t="shared" si="41"/>
        <v>936</v>
      </c>
      <c r="Q536" s="31">
        <f t="shared" si="51"/>
        <v>1141.92</v>
      </c>
      <c r="R536" s="30"/>
      <c r="S536" s="30" t="str">
        <f t="shared" si="50"/>
        <v>ГП-00009587</v>
      </c>
      <c r="T536" s="30">
        <v>936</v>
      </c>
      <c r="V536" s="503"/>
    </row>
    <row r="537" spans="1:22" ht="17.100000000000001" customHeight="1" x14ac:dyDescent="0.25">
      <c r="A537" s="54" t="s">
        <v>1104</v>
      </c>
      <c r="B537" s="53" t="s">
        <v>1461</v>
      </c>
      <c r="C537" s="55">
        <v>1000</v>
      </c>
      <c r="D537" s="55" t="s">
        <v>1642</v>
      </c>
      <c r="E537" s="52">
        <v>114</v>
      </c>
      <c r="F537" s="50" t="s">
        <v>1526</v>
      </c>
      <c r="G537" s="392" t="s">
        <v>2183</v>
      </c>
      <c r="H537" s="296" t="s">
        <v>0</v>
      </c>
      <c r="I537" s="46" t="s">
        <v>3</v>
      </c>
      <c r="J537" s="44"/>
      <c r="K537" s="43">
        <v>4</v>
      </c>
      <c r="L537" s="41">
        <f t="shared" si="36"/>
        <v>4</v>
      </c>
      <c r="M537" s="270" t="s">
        <v>33</v>
      </c>
      <c r="N537" s="37">
        <f t="shared" si="52"/>
        <v>10</v>
      </c>
      <c r="O537" s="34">
        <f t="shared" si="53"/>
        <v>40</v>
      </c>
      <c r="P537" s="32">
        <f t="shared" si="41"/>
        <v>971.8</v>
      </c>
      <c r="Q537" s="31">
        <f t="shared" si="51"/>
        <v>1185.5999999999999</v>
      </c>
      <c r="R537" s="30"/>
      <c r="S537" s="30" t="str">
        <f t="shared" si="50"/>
        <v>ГП-00009590</v>
      </c>
      <c r="T537" s="30">
        <v>971.8</v>
      </c>
      <c r="V537" s="503"/>
    </row>
    <row r="538" spans="1:22" ht="17.100000000000001" customHeight="1" x14ac:dyDescent="0.25">
      <c r="A538" s="54" t="s">
        <v>1104</v>
      </c>
      <c r="B538" s="53" t="s">
        <v>1461</v>
      </c>
      <c r="C538" s="55">
        <v>1000</v>
      </c>
      <c r="D538" s="55" t="s">
        <v>1642</v>
      </c>
      <c r="E538" s="52">
        <v>133</v>
      </c>
      <c r="F538" s="50" t="s">
        <v>1527</v>
      </c>
      <c r="G538" s="392" t="s">
        <v>2184</v>
      </c>
      <c r="H538" s="296" t="s">
        <v>0</v>
      </c>
      <c r="I538" s="46" t="s">
        <v>3</v>
      </c>
      <c r="J538" s="44"/>
      <c r="K538" s="43">
        <v>4</v>
      </c>
      <c r="L538" s="41">
        <f t="shared" si="36"/>
        <v>4</v>
      </c>
      <c r="M538" s="270" t="s">
        <v>33</v>
      </c>
      <c r="N538" s="37">
        <f t="shared" si="52"/>
        <v>10</v>
      </c>
      <c r="O538" s="34">
        <f t="shared" si="53"/>
        <v>40</v>
      </c>
      <c r="P538" s="32">
        <f t="shared" si="41"/>
        <v>1049.8</v>
      </c>
      <c r="Q538" s="31">
        <f t="shared" si="51"/>
        <v>1280.76</v>
      </c>
      <c r="R538" s="30"/>
      <c r="S538" s="30" t="str">
        <f t="shared" si="50"/>
        <v>ГП-00009593</v>
      </c>
      <c r="T538" s="30">
        <v>1049.8</v>
      </c>
      <c r="V538" s="503"/>
    </row>
    <row r="539" spans="1:22" ht="17.100000000000001" customHeight="1" x14ac:dyDescent="0.25">
      <c r="A539" s="54" t="s">
        <v>1104</v>
      </c>
      <c r="B539" s="53" t="s">
        <v>1461</v>
      </c>
      <c r="C539" s="55">
        <v>1000</v>
      </c>
      <c r="D539" s="55" t="s">
        <v>1642</v>
      </c>
      <c r="E539" s="52">
        <v>140</v>
      </c>
      <c r="F539" s="50" t="s">
        <v>1520</v>
      </c>
      <c r="G539" s="392" t="s">
        <v>2185</v>
      </c>
      <c r="H539" s="296" t="s">
        <v>0</v>
      </c>
      <c r="I539" s="46" t="s">
        <v>3</v>
      </c>
      <c r="J539" s="44"/>
      <c r="K539" s="43">
        <v>4</v>
      </c>
      <c r="L539" s="41">
        <f t="shared" si="36"/>
        <v>4</v>
      </c>
      <c r="M539" s="270" t="s">
        <v>33</v>
      </c>
      <c r="N539" s="37">
        <f t="shared" si="52"/>
        <v>10</v>
      </c>
      <c r="O539" s="34">
        <f t="shared" si="53"/>
        <v>40</v>
      </c>
      <c r="P539" s="32">
        <f t="shared" si="41"/>
        <v>1102</v>
      </c>
      <c r="Q539" s="31">
        <f t="shared" si="51"/>
        <v>1344.44</v>
      </c>
      <c r="R539" s="30"/>
      <c r="S539" s="30" t="str">
        <f t="shared" si="50"/>
        <v>ГП-00009861</v>
      </c>
      <c r="T539" s="30">
        <v>1102</v>
      </c>
      <c r="V539" s="503"/>
    </row>
    <row r="540" spans="1:22" ht="17.100000000000001" customHeight="1" x14ac:dyDescent="0.25">
      <c r="A540" s="54" t="s">
        <v>1104</v>
      </c>
      <c r="B540" s="53" t="s">
        <v>1461</v>
      </c>
      <c r="C540" s="55">
        <v>1000</v>
      </c>
      <c r="D540" s="55" t="s">
        <v>1642</v>
      </c>
      <c r="E540" s="52">
        <v>159</v>
      </c>
      <c r="F540" s="50" t="s">
        <v>1528</v>
      </c>
      <c r="G540" s="392" t="s">
        <v>2186</v>
      </c>
      <c r="H540" s="296" t="s">
        <v>0</v>
      </c>
      <c r="I540" s="46" t="s">
        <v>3</v>
      </c>
      <c r="J540" s="44"/>
      <c r="K540" s="43">
        <v>3</v>
      </c>
      <c r="L540" s="41">
        <f t="shared" si="36"/>
        <v>3</v>
      </c>
      <c r="M540" s="270" t="s">
        <v>33</v>
      </c>
      <c r="N540" s="37">
        <f t="shared" si="52"/>
        <v>14</v>
      </c>
      <c r="O540" s="34">
        <f t="shared" si="53"/>
        <v>42</v>
      </c>
      <c r="P540" s="32">
        <f t="shared" si="41"/>
        <v>1172.4000000000001</v>
      </c>
      <c r="Q540" s="31">
        <f t="shared" si="51"/>
        <v>1430.33</v>
      </c>
      <c r="R540" s="30"/>
      <c r="S540" s="30" t="str">
        <f t="shared" si="50"/>
        <v>ГП-00009597</v>
      </c>
      <c r="T540" s="30">
        <v>1172.4000000000001</v>
      </c>
      <c r="V540" s="503"/>
    </row>
    <row r="541" spans="1:22" ht="17.100000000000001" customHeight="1" x14ac:dyDescent="0.25">
      <c r="A541" s="54" t="s">
        <v>1104</v>
      </c>
      <c r="B541" s="53" t="s">
        <v>1461</v>
      </c>
      <c r="C541" s="55">
        <v>1000</v>
      </c>
      <c r="D541" s="55" t="s">
        <v>1642</v>
      </c>
      <c r="E541" s="52">
        <v>169</v>
      </c>
      <c r="F541" s="50" t="s">
        <v>1529</v>
      </c>
      <c r="G541" s="392" t="s">
        <v>2187</v>
      </c>
      <c r="H541" s="296" t="s">
        <v>0</v>
      </c>
      <c r="I541" s="46" t="s">
        <v>3</v>
      </c>
      <c r="J541" s="44"/>
      <c r="K541" s="43">
        <v>3</v>
      </c>
      <c r="L541" s="41">
        <f t="shared" si="36"/>
        <v>3</v>
      </c>
      <c r="M541" s="270" t="s">
        <v>33</v>
      </c>
      <c r="N541" s="37">
        <f t="shared" si="52"/>
        <v>14</v>
      </c>
      <c r="O541" s="34">
        <f t="shared" si="53"/>
        <v>42</v>
      </c>
      <c r="P541" s="32">
        <f t="shared" si="41"/>
        <v>1388.6</v>
      </c>
      <c r="Q541" s="31">
        <f t="shared" si="51"/>
        <v>1694.09</v>
      </c>
      <c r="R541" s="30"/>
      <c r="S541" s="30" t="str">
        <f t="shared" si="50"/>
        <v>ГП-00009605</v>
      </c>
      <c r="T541" s="30">
        <v>1388.6</v>
      </c>
      <c r="V541" s="503"/>
    </row>
    <row r="542" spans="1:22" ht="17.100000000000001" customHeight="1" x14ac:dyDescent="0.25">
      <c r="A542" s="54" t="s">
        <v>1104</v>
      </c>
      <c r="B542" s="53" t="s">
        <v>1461</v>
      </c>
      <c r="C542" s="55">
        <v>1000</v>
      </c>
      <c r="D542" s="55" t="s">
        <v>1642</v>
      </c>
      <c r="E542" s="52">
        <v>194</v>
      </c>
      <c r="F542" s="50" t="s">
        <v>1521</v>
      </c>
      <c r="G542" s="392" t="s">
        <v>2188</v>
      </c>
      <c r="H542" s="296" t="s">
        <v>0</v>
      </c>
      <c r="I542" s="46" t="s">
        <v>3</v>
      </c>
      <c r="J542" s="44"/>
      <c r="K542" s="43">
        <v>3</v>
      </c>
      <c r="L542" s="41">
        <f t="shared" si="36"/>
        <v>3</v>
      </c>
      <c r="M542" s="270" t="s">
        <v>33</v>
      </c>
      <c r="N542" s="37">
        <f t="shared" si="52"/>
        <v>14</v>
      </c>
      <c r="O542" s="34">
        <f t="shared" si="53"/>
        <v>42</v>
      </c>
      <c r="P542" s="32">
        <f t="shared" ref="P542:P543" si="54">ROUND(T542*(1-$Q$12),2)</f>
        <v>1596.9</v>
      </c>
      <c r="Q542" s="31">
        <f t="shared" si="51"/>
        <v>1948.22</v>
      </c>
      <c r="R542" s="30"/>
      <c r="S542" s="30" t="str">
        <f t="shared" si="50"/>
        <v>ГП-00009910</v>
      </c>
      <c r="T542" s="30">
        <v>1596.9</v>
      </c>
      <c r="V542" s="503"/>
    </row>
    <row r="543" spans="1:22" ht="17.100000000000001" customHeight="1" x14ac:dyDescent="0.25">
      <c r="A543" s="54" t="s">
        <v>1104</v>
      </c>
      <c r="B543" s="53" t="s">
        <v>1461</v>
      </c>
      <c r="C543" s="55">
        <v>1000</v>
      </c>
      <c r="D543" s="55" t="s">
        <v>1642</v>
      </c>
      <c r="E543" s="52">
        <v>205</v>
      </c>
      <c r="F543" s="50" t="s">
        <v>1522</v>
      </c>
      <c r="G543" s="392" t="s">
        <v>2189</v>
      </c>
      <c r="H543" s="296" t="s">
        <v>0</v>
      </c>
      <c r="I543" s="46" t="s">
        <v>3</v>
      </c>
      <c r="J543" s="44"/>
      <c r="K543" s="43">
        <v>3</v>
      </c>
      <c r="L543" s="41">
        <f t="shared" si="36"/>
        <v>3</v>
      </c>
      <c r="M543" s="270" t="s">
        <v>33</v>
      </c>
      <c r="N543" s="37">
        <f t="shared" si="52"/>
        <v>14</v>
      </c>
      <c r="O543" s="34">
        <f t="shared" si="53"/>
        <v>42</v>
      </c>
      <c r="P543" s="32">
        <f t="shared" si="54"/>
        <v>1682.1</v>
      </c>
      <c r="Q543" s="31">
        <f t="shared" si="51"/>
        <v>2052.16</v>
      </c>
      <c r="R543" s="30"/>
      <c r="S543" s="30" t="str">
        <f t="shared" si="50"/>
        <v>ГП-00009922</v>
      </c>
      <c r="T543" s="30">
        <v>1682.1</v>
      </c>
      <c r="V543" s="503"/>
    </row>
    <row r="544" spans="1:22" ht="17.100000000000001" customHeight="1" x14ac:dyDescent="0.25">
      <c r="A544" s="54" t="s">
        <v>1104</v>
      </c>
      <c r="B544" s="53" t="s">
        <v>1461</v>
      </c>
      <c r="C544" s="55">
        <v>1000</v>
      </c>
      <c r="D544" s="55" t="s">
        <v>1642</v>
      </c>
      <c r="E544" s="52">
        <v>219</v>
      </c>
      <c r="F544" s="50" t="s">
        <v>1532</v>
      </c>
      <c r="G544" s="392" t="s">
        <v>2190</v>
      </c>
      <c r="H544" s="296" t="s">
        <v>0</v>
      </c>
      <c r="I544" s="46" t="s">
        <v>3</v>
      </c>
      <c r="J544" s="44"/>
      <c r="K544" s="43">
        <v>3</v>
      </c>
      <c r="L544" s="41">
        <f t="shared" si="36"/>
        <v>3</v>
      </c>
      <c r="M544" s="270" t="s">
        <v>33</v>
      </c>
      <c r="N544" s="37">
        <f t="shared" si="52"/>
        <v>14</v>
      </c>
      <c r="O544" s="34">
        <f t="shared" si="53"/>
        <v>42</v>
      </c>
      <c r="P544" s="32">
        <f t="shared" si="41"/>
        <v>1767.2</v>
      </c>
      <c r="Q544" s="31">
        <f t="shared" si="51"/>
        <v>2155.98</v>
      </c>
      <c r="R544" s="30"/>
      <c r="S544" s="30" t="str">
        <f t="shared" si="50"/>
        <v>ГП-00009608</v>
      </c>
      <c r="T544" s="30">
        <v>1767.2</v>
      </c>
      <c r="V544" s="503"/>
    </row>
    <row r="545" spans="1:22" ht="17.100000000000001" customHeight="1" x14ac:dyDescent="0.25">
      <c r="A545" s="54" t="s">
        <v>1104</v>
      </c>
      <c r="B545" s="53" t="s">
        <v>1461</v>
      </c>
      <c r="C545" s="55">
        <v>1000</v>
      </c>
      <c r="D545" s="55" t="s">
        <v>1642</v>
      </c>
      <c r="E545" s="52">
        <v>245</v>
      </c>
      <c r="F545" s="50" t="s">
        <v>1523</v>
      </c>
      <c r="G545" s="392" t="s">
        <v>2191</v>
      </c>
      <c r="H545" s="296" t="s">
        <v>0</v>
      </c>
      <c r="I545" s="46" t="s">
        <v>3</v>
      </c>
      <c r="J545" s="44"/>
      <c r="K545" s="43">
        <v>2</v>
      </c>
      <c r="L545" s="41">
        <f t="shared" si="36"/>
        <v>2</v>
      </c>
      <c r="M545" s="270" t="s">
        <v>33</v>
      </c>
      <c r="N545" s="37">
        <f t="shared" si="52"/>
        <v>20</v>
      </c>
      <c r="O545" s="34">
        <f t="shared" si="53"/>
        <v>40</v>
      </c>
      <c r="P545" s="32">
        <f t="shared" ref="P545" si="55">ROUND(T545*(1-$Q$12),2)</f>
        <v>2046.4</v>
      </c>
      <c r="Q545" s="31">
        <f t="shared" si="51"/>
        <v>2496.61</v>
      </c>
      <c r="R545" s="30"/>
      <c r="S545" s="30" t="str">
        <f t="shared" si="50"/>
        <v>ГП-00009938</v>
      </c>
      <c r="T545" s="30">
        <v>2046.4</v>
      </c>
      <c r="V545" s="503"/>
    </row>
    <row r="546" spans="1:22" ht="17.100000000000001" customHeight="1" x14ac:dyDescent="0.25">
      <c r="A546" s="54" t="s">
        <v>1104</v>
      </c>
      <c r="B546" s="53" t="s">
        <v>1461</v>
      </c>
      <c r="C546" s="55">
        <v>1000</v>
      </c>
      <c r="D546" s="55" t="s">
        <v>1642</v>
      </c>
      <c r="E546" s="52">
        <v>273</v>
      </c>
      <c r="F546" s="50" t="s">
        <v>1534</v>
      </c>
      <c r="G546" s="392" t="s">
        <v>2192</v>
      </c>
      <c r="H546" s="296" t="s">
        <v>0</v>
      </c>
      <c r="I546" s="46" t="s">
        <v>3</v>
      </c>
      <c r="J546" s="44"/>
      <c r="K546" s="43">
        <v>2</v>
      </c>
      <c r="L546" s="41">
        <f t="shared" si="36"/>
        <v>2</v>
      </c>
      <c r="M546" s="270" t="s">
        <v>33</v>
      </c>
      <c r="N546" s="37">
        <f t="shared" si="52"/>
        <v>20</v>
      </c>
      <c r="O546" s="34">
        <f t="shared" si="53"/>
        <v>40</v>
      </c>
      <c r="P546" s="32">
        <f t="shared" si="41"/>
        <v>2325.6</v>
      </c>
      <c r="Q546" s="31">
        <f t="shared" si="51"/>
        <v>2837.23</v>
      </c>
      <c r="R546" s="30"/>
      <c r="S546" s="30" t="str">
        <f t="shared" si="50"/>
        <v>ГП-00009611</v>
      </c>
      <c r="T546" s="30">
        <v>2325.6</v>
      </c>
      <c r="V546" s="503"/>
    </row>
    <row r="547" spans="1:22" ht="17.100000000000001" customHeight="1" x14ac:dyDescent="0.25">
      <c r="A547" s="54" t="s">
        <v>1104</v>
      </c>
      <c r="B547" s="53" t="s">
        <v>1461</v>
      </c>
      <c r="C547" s="55">
        <v>1000</v>
      </c>
      <c r="D547" s="52" t="s">
        <v>1643</v>
      </c>
      <c r="E547" s="52">
        <v>18</v>
      </c>
      <c r="F547" s="50" t="s">
        <v>1560</v>
      </c>
      <c r="G547" s="392" t="s">
        <v>2193</v>
      </c>
      <c r="H547" s="296" t="s">
        <v>0</v>
      </c>
      <c r="I547" s="46" t="s">
        <v>3</v>
      </c>
      <c r="J547" s="44"/>
      <c r="K547" s="43">
        <v>8</v>
      </c>
      <c r="L547" s="41">
        <f t="shared" si="36"/>
        <v>8</v>
      </c>
      <c r="M547" s="270" t="s">
        <v>33</v>
      </c>
      <c r="N547" s="37">
        <f t="shared" si="52"/>
        <v>5</v>
      </c>
      <c r="O547" s="34">
        <f t="shared" si="53"/>
        <v>40</v>
      </c>
      <c r="P547" s="32">
        <f t="shared" ref="P547:P552" si="56">ROUND(T547*(1-$Q$12),2)</f>
        <v>500.3</v>
      </c>
      <c r="Q547" s="31">
        <f t="shared" si="51"/>
        <v>610.37</v>
      </c>
      <c r="R547" s="30"/>
      <c r="S547" s="30" t="str">
        <f t="shared" si="50"/>
        <v>ГП-00009477</v>
      </c>
      <c r="T547" s="30">
        <v>500.3</v>
      </c>
      <c r="V547" s="503"/>
    </row>
    <row r="548" spans="1:22" ht="17.100000000000001" customHeight="1" x14ac:dyDescent="0.25">
      <c r="A548" s="54" t="s">
        <v>1104</v>
      </c>
      <c r="B548" s="53" t="s">
        <v>1461</v>
      </c>
      <c r="C548" s="55">
        <v>1000</v>
      </c>
      <c r="D548" s="55" t="s">
        <v>1643</v>
      </c>
      <c r="E548" s="52">
        <v>21</v>
      </c>
      <c r="F548" s="50" t="s">
        <v>1561</v>
      </c>
      <c r="G548" s="392" t="s">
        <v>2194</v>
      </c>
      <c r="H548" s="296" t="s">
        <v>0</v>
      </c>
      <c r="I548" s="46" t="s">
        <v>3</v>
      </c>
      <c r="J548" s="44"/>
      <c r="K548" s="43">
        <v>7</v>
      </c>
      <c r="L548" s="41">
        <f t="shared" si="36"/>
        <v>7</v>
      </c>
      <c r="M548" s="270" t="s">
        <v>33</v>
      </c>
      <c r="N548" s="37">
        <f t="shared" si="52"/>
        <v>6</v>
      </c>
      <c r="O548" s="34">
        <f t="shared" si="53"/>
        <v>42</v>
      </c>
      <c r="P548" s="32">
        <f t="shared" si="56"/>
        <v>510.2</v>
      </c>
      <c r="Q548" s="31">
        <f t="shared" si="51"/>
        <v>622.44000000000005</v>
      </c>
      <c r="R548" s="30"/>
      <c r="S548" s="30" t="str">
        <f t="shared" si="50"/>
        <v>ГП-00009481</v>
      </c>
      <c r="T548" s="30">
        <v>510.2</v>
      </c>
      <c r="V548" s="503"/>
    </row>
    <row r="549" spans="1:22" ht="17.100000000000001" customHeight="1" x14ac:dyDescent="0.25">
      <c r="A549" s="54" t="s">
        <v>1104</v>
      </c>
      <c r="B549" s="53" t="s">
        <v>1461</v>
      </c>
      <c r="C549" s="55">
        <v>1000</v>
      </c>
      <c r="D549" s="55" t="s">
        <v>1643</v>
      </c>
      <c r="E549" s="52">
        <v>25</v>
      </c>
      <c r="F549" s="50" t="s">
        <v>1563</v>
      </c>
      <c r="G549" s="392" t="s">
        <v>2195</v>
      </c>
      <c r="H549" s="296" t="s">
        <v>0</v>
      </c>
      <c r="I549" s="46" t="s">
        <v>3</v>
      </c>
      <c r="J549" s="44"/>
      <c r="K549" s="43">
        <v>7</v>
      </c>
      <c r="L549" s="41">
        <f t="shared" si="36"/>
        <v>7</v>
      </c>
      <c r="M549" s="270" t="s">
        <v>33</v>
      </c>
      <c r="N549" s="37">
        <f t="shared" si="52"/>
        <v>6</v>
      </c>
      <c r="O549" s="34">
        <f t="shared" si="53"/>
        <v>42</v>
      </c>
      <c r="P549" s="32">
        <f t="shared" si="56"/>
        <v>516</v>
      </c>
      <c r="Q549" s="31">
        <f t="shared" si="51"/>
        <v>629.52</v>
      </c>
      <c r="R549" s="30"/>
      <c r="S549" s="30" t="str">
        <f t="shared" si="50"/>
        <v>ГП-00009485</v>
      </c>
      <c r="T549" s="30">
        <v>516</v>
      </c>
      <c r="V549" s="503"/>
    </row>
    <row r="550" spans="1:22" ht="17.100000000000001" customHeight="1" x14ac:dyDescent="0.25">
      <c r="A550" s="54" t="s">
        <v>1104</v>
      </c>
      <c r="B550" s="53" t="s">
        <v>1461</v>
      </c>
      <c r="C550" s="55">
        <v>1000</v>
      </c>
      <c r="D550" s="55" t="s">
        <v>1643</v>
      </c>
      <c r="E550" s="52">
        <v>28</v>
      </c>
      <c r="F550" s="50" t="s">
        <v>1565</v>
      </c>
      <c r="G550" s="392" t="s">
        <v>2196</v>
      </c>
      <c r="H550" s="296" t="s">
        <v>0</v>
      </c>
      <c r="I550" s="46" t="s">
        <v>3</v>
      </c>
      <c r="J550" s="44"/>
      <c r="K550" s="43">
        <v>7</v>
      </c>
      <c r="L550" s="41">
        <f t="shared" si="36"/>
        <v>7</v>
      </c>
      <c r="M550" s="270" t="s">
        <v>33</v>
      </c>
      <c r="N550" s="37">
        <f t="shared" si="52"/>
        <v>6</v>
      </c>
      <c r="O550" s="34">
        <f t="shared" si="53"/>
        <v>42</v>
      </c>
      <c r="P550" s="32">
        <f t="shared" si="56"/>
        <v>529.9</v>
      </c>
      <c r="Q550" s="31">
        <f t="shared" si="51"/>
        <v>646.48</v>
      </c>
      <c r="R550" s="30"/>
      <c r="S550" s="30" t="str">
        <f t="shared" si="50"/>
        <v>ГП-00009489</v>
      </c>
      <c r="T550" s="30">
        <v>529.9</v>
      </c>
      <c r="V550" s="503"/>
    </row>
    <row r="551" spans="1:22" ht="17.100000000000001" customHeight="1" x14ac:dyDescent="0.25">
      <c r="A551" s="54" t="s">
        <v>1104</v>
      </c>
      <c r="B551" s="53" t="s">
        <v>1461</v>
      </c>
      <c r="C551" s="55">
        <v>1000</v>
      </c>
      <c r="D551" s="55" t="s">
        <v>1643</v>
      </c>
      <c r="E551" s="52">
        <v>32</v>
      </c>
      <c r="F551" s="50" t="s">
        <v>1566</v>
      </c>
      <c r="G551" s="392" t="s">
        <v>2197</v>
      </c>
      <c r="H551" s="296" t="s">
        <v>0</v>
      </c>
      <c r="I551" s="46" t="s">
        <v>3</v>
      </c>
      <c r="J551" s="44"/>
      <c r="K551" s="43">
        <v>7</v>
      </c>
      <c r="L551" s="41">
        <f t="shared" si="36"/>
        <v>7</v>
      </c>
      <c r="M551" s="270" t="s">
        <v>33</v>
      </c>
      <c r="N551" s="37">
        <f t="shared" si="52"/>
        <v>6</v>
      </c>
      <c r="O551" s="34">
        <f t="shared" si="53"/>
        <v>42</v>
      </c>
      <c r="P551" s="32">
        <f t="shared" si="56"/>
        <v>555.70000000000005</v>
      </c>
      <c r="Q551" s="31">
        <f t="shared" si="51"/>
        <v>677.95</v>
      </c>
      <c r="R551" s="30"/>
      <c r="S551" s="30" t="str">
        <f t="shared" ref="S551:S582" si="57">F551</f>
        <v>ГП-00009504</v>
      </c>
      <c r="T551" s="30">
        <v>555.70000000000005</v>
      </c>
      <c r="V551" s="503"/>
    </row>
    <row r="552" spans="1:22" ht="17.100000000000001" customHeight="1" x14ac:dyDescent="0.25">
      <c r="A552" s="54" t="s">
        <v>1104</v>
      </c>
      <c r="B552" s="53" t="s">
        <v>1461</v>
      </c>
      <c r="C552" s="55">
        <v>1000</v>
      </c>
      <c r="D552" s="55" t="s">
        <v>1643</v>
      </c>
      <c r="E552" s="52">
        <v>35</v>
      </c>
      <c r="F552" s="50" t="s">
        <v>1567</v>
      </c>
      <c r="G552" s="392" t="s">
        <v>2198</v>
      </c>
      <c r="H552" s="296" t="s">
        <v>0</v>
      </c>
      <c r="I552" s="46" t="s">
        <v>3</v>
      </c>
      <c r="J552" s="44"/>
      <c r="K552" s="43">
        <v>7</v>
      </c>
      <c r="L552" s="41">
        <f t="shared" si="36"/>
        <v>7</v>
      </c>
      <c r="M552" s="270" t="s">
        <v>33</v>
      </c>
      <c r="N552" s="37">
        <f t="shared" si="52"/>
        <v>6</v>
      </c>
      <c r="O552" s="34">
        <f t="shared" si="53"/>
        <v>42</v>
      </c>
      <c r="P552" s="32">
        <f t="shared" si="56"/>
        <v>589.9</v>
      </c>
      <c r="Q552" s="31">
        <f t="shared" si="51"/>
        <v>719.68</v>
      </c>
      <c r="R552" s="30"/>
      <c r="S552" s="30" t="str">
        <f t="shared" si="57"/>
        <v>ГП-00009508</v>
      </c>
      <c r="T552" s="30">
        <v>589.9</v>
      </c>
      <c r="V552" s="503"/>
    </row>
    <row r="553" spans="1:22" ht="17.100000000000001" customHeight="1" x14ac:dyDescent="0.25">
      <c r="A553" s="54" t="s">
        <v>1104</v>
      </c>
      <c r="B553" s="53" t="s">
        <v>1461</v>
      </c>
      <c r="C553" s="55">
        <v>1000</v>
      </c>
      <c r="D553" s="55" t="s">
        <v>1643</v>
      </c>
      <c r="E553" s="52">
        <v>38</v>
      </c>
      <c r="F553" s="50" t="s">
        <v>1568</v>
      </c>
      <c r="G553" s="392" t="s">
        <v>2199</v>
      </c>
      <c r="H553" s="296" t="s">
        <v>0</v>
      </c>
      <c r="I553" s="46" t="s">
        <v>3</v>
      </c>
      <c r="J553" s="44"/>
      <c r="K553" s="43">
        <v>7</v>
      </c>
      <c r="L553" s="41">
        <f t="shared" si="36"/>
        <v>7</v>
      </c>
      <c r="M553" s="270" t="s">
        <v>33</v>
      </c>
      <c r="N553" s="37">
        <f t="shared" si="52"/>
        <v>6</v>
      </c>
      <c r="O553" s="34">
        <f t="shared" si="53"/>
        <v>42</v>
      </c>
      <c r="P553" s="32">
        <f t="shared" si="41"/>
        <v>646</v>
      </c>
      <c r="Q553" s="31">
        <f t="shared" ref="Q553:Q584" si="58">ROUND(P553*1.22,2)</f>
        <v>788.12</v>
      </c>
      <c r="R553" s="30"/>
      <c r="S553" s="30" t="str">
        <f t="shared" si="57"/>
        <v>ГП-00009512</v>
      </c>
      <c r="T553" s="30">
        <v>646</v>
      </c>
      <c r="V553" s="503"/>
    </row>
    <row r="554" spans="1:22" ht="17.100000000000001" customHeight="1" x14ac:dyDescent="0.25">
      <c r="A554" s="54" t="s">
        <v>1104</v>
      </c>
      <c r="B554" s="53" t="s">
        <v>1461</v>
      </c>
      <c r="C554" s="55">
        <v>1000</v>
      </c>
      <c r="D554" s="55" t="s">
        <v>1643</v>
      </c>
      <c r="E554" s="52">
        <v>42</v>
      </c>
      <c r="F554" s="50" t="s">
        <v>1569</v>
      </c>
      <c r="G554" s="392" t="s">
        <v>2200</v>
      </c>
      <c r="H554" s="296" t="s">
        <v>0</v>
      </c>
      <c r="I554" s="46" t="s">
        <v>3</v>
      </c>
      <c r="J554" s="44"/>
      <c r="K554" s="43">
        <v>7</v>
      </c>
      <c r="L554" s="41">
        <f t="shared" si="36"/>
        <v>7</v>
      </c>
      <c r="M554" s="270" t="s">
        <v>33</v>
      </c>
      <c r="N554" s="37">
        <f t="shared" si="52"/>
        <v>6</v>
      </c>
      <c r="O554" s="34">
        <f t="shared" si="53"/>
        <v>42</v>
      </c>
      <c r="P554" s="32">
        <f t="shared" si="41"/>
        <v>663.2</v>
      </c>
      <c r="Q554" s="31">
        <f t="shared" si="58"/>
        <v>809.1</v>
      </c>
      <c r="R554" s="30"/>
      <c r="S554" s="30" t="str">
        <f t="shared" si="57"/>
        <v>ГП-00009516</v>
      </c>
      <c r="T554" s="30">
        <v>663.2</v>
      </c>
      <c r="V554" s="503"/>
    </row>
    <row r="555" spans="1:22" ht="17.100000000000001" customHeight="1" x14ac:dyDescent="0.25">
      <c r="A555" s="54" t="s">
        <v>1104</v>
      </c>
      <c r="B555" s="53" t="s">
        <v>1461</v>
      </c>
      <c r="C555" s="55">
        <v>1000</v>
      </c>
      <c r="D555" s="55" t="s">
        <v>1643</v>
      </c>
      <c r="E555" s="52">
        <v>45</v>
      </c>
      <c r="F555" s="50" t="s">
        <v>1570</v>
      </c>
      <c r="G555" s="392" t="s">
        <v>2201</v>
      </c>
      <c r="H555" s="296" t="s">
        <v>0</v>
      </c>
      <c r="I555" s="46" t="s">
        <v>3</v>
      </c>
      <c r="J555" s="44"/>
      <c r="K555" s="43">
        <v>7</v>
      </c>
      <c r="L555" s="41">
        <f t="shared" si="36"/>
        <v>7</v>
      </c>
      <c r="M555" s="270" t="s">
        <v>33</v>
      </c>
      <c r="N555" s="37">
        <f t="shared" si="52"/>
        <v>6</v>
      </c>
      <c r="O555" s="34">
        <f t="shared" si="53"/>
        <v>42</v>
      </c>
      <c r="P555" s="32">
        <f t="shared" si="41"/>
        <v>683.2</v>
      </c>
      <c r="Q555" s="31">
        <f t="shared" si="58"/>
        <v>833.5</v>
      </c>
      <c r="R555" s="30"/>
      <c r="S555" s="30" t="str">
        <f t="shared" si="57"/>
        <v>ГП-00009560</v>
      </c>
      <c r="T555" s="30">
        <v>683.2</v>
      </c>
      <c r="V555" s="503"/>
    </row>
    <row r="556" spans="1:22" ht="17.100000000000001" customHeight="1" x14ac:dyDescent="0.25">
      <c r="A556" s="54" t="s">
        <v>1104</v>
      </c>
      <c r="B556" s="53" t="s">
        <v>1461</v>
      </c>
      <c r="C556" s="55">
        <v>1000</v>
      </c>
      <c r="D556" s="55" t="s">
        <v>1643</v>
      </c>
      <c r="E556" s="52">
        <v>48</v>
      </c>
      <c r="F556" s="50" t="s">
        <v>1571</v>
      </c>
      <c r="G556" s="392" t="s">
        <v>2202</v>
      </c>
      <c r="H556" s="296" t="s">
        <v>0</v>
      </c>
      <c r="I556" s="46" t="s">
        <v>3</v>
      </c>
      <c r="J556" s="44"/>
      <c r="K556" s="43">
        <v>6</v>
      </c>
      <c r="L556" s="41">
        <f t="shared" si="36"/>
        <v>6</v>
      </c>
      <c r="M556" s="270" t="s">
        <v>33</v>
      </c>
      <c r="N556" s="37">
        <f t="shared" si="52"/>
        <v>7</v>
      </c>
      <c r="O556" s="34">
        <f t="shared" si="53"/>
        <v>42</v>
      </c>
      <c r="P556" s="32">
        <f t="shared" si="41"/>
        <v>689</v>
      </c>
      <c r="Q556" s="31">
        <f t="shared" si="58"/>
        <v>840.58</v>
      </c>
      <c r="R556" s="30"/>
      <c r="S556" s="30" t="str">
        <f t="shared" si="57"/>
        <v>ГП-00009564</v>
      </c>
      <c r="T556" s="30">
        <v>689</v>
      </c>
      <c r="V556" s="503"/>
    </row>
    <row r="557" spans="1:22" ht="17.100000000000001" customHeight="1" x14ac:dyDescent="0.25">
      <c r="A557" s="54" t="s">
        <v>1104</v>
      </c>
      <c r="B557" s="53" t="s">
        <v>1461</v>
      </c>
      <c r="C557" s="55">
        <v>1000</v>
      </c>
      <c r="D557" s="55" t="s">
        <v>1643</v>
      </c>
      <c r="E557" s="52">
        <v>54</v>
      </c>
      <c r="F557" s="50" t="s">
        <v>1572</v>
      </c>
      <c r="G557" s="392" t="s">
        <v>2203</v>
      </c>
      <c r="H557" s="296" t="s">
        <v>0</v>
      </c>
      <c r="I557" s="46" t="s">
        <v>3</v>
      </c>
      <c r="J557" s="44"/>
      <c r="K557" s="43">
        <v>6</v>
      </c>
      <c r="L557" s="41">
        <f t="shared" si="36"/>
        <v>6</v>
      </c>
      <c r="M557" s="270" t="s">
        <v>33</v>
      </c>
      <c r="N557" s="37">
        <f t="shared" si="52"/>
        <v>7</v>
      </c>
      <c r="O557" s="34">
        <f t="shared" si="53"/>
        <v>42</v>
      </c>
      <c r="P557" s="32">
        <f t="shared" si="41"/>
        <v>700.8</v>
      </c>
      <c r="Q557" s="31">
        <f t="shared" si="58"/>
        <v>854.98</v>
      </c>
      <c r="R557" s="30"/>
      <c r="S557" s="30" t="str">
        <f t="shared" si="57"/>
        <v>ГП-00009568</v>
      </c>
      <c r="T557" s="30">
        <v>700.8</v>
      </c>
      <c r="V557" s="503"/>
    </row>
    <row r="558" spans="1:22" ht="17.100000000000001" customHeight="1" x14ac:dyDescent="0.25">
      <c r="A558" s="54" t="s">
        <v>1104</v>
      </c>
      <c r="B558" s="53" t="s">
        <v>1461</v>
      </c>
      <c r="C558" s="55">
        <v>1000</v>
      </c>
      <c r="D558" s="55" t="s">
        <v>1643</v>
      </c>
      <c r="E558" s="52">
        <v>57</v>
      </c>
      <c r="F558" s="50" t="s">
        <v>1573</v>
      </c>
      <c r="G558" s="392" t="s">
        <v>2204</v>
      </c>
      <c r="H558" s="296" t="s">
        <v>0</v>
      </c>
      <c r="I558" s="46" t="s">
        <v>3</v>
      </c>
      <c r="J558" s="44"/>
      <c r="K558" s="43">
        <v>6</v>
      </c>
      <c r="L558" s="41">
        <f t="shared" si="36"/>
        <v>6</v>
      </c>
      <c r="M558" s="270" t="s">
        <v>33</v>
      </c>
      <c r="N558" s="37">
        <f t="shared" si="52"/>
        <v>7</v>
      </c>
      <c r="O558" s="34">
        <f t="shared" si="53"/>
        <v>42</v>
      </c>
      <c r="P558" s="32">
        <f t="shared" si="41"/>
        <v>707.9</v>
      </c>
      <c r="Q558" s="31">
        <f t="shared" si="58"/>
        <v>863.64</v>
      </c>
      <c r="R558" s="30"/>
      <c r="S558" s="30" t="str">
        <f t="shared" si="57"/>
        <v>ГП-00009571</v>
      </c>
      <c r="T558" s="30">
        <v>707.9</v>
      </c>
      <c r="V558" s="503"/>
    </row>
    <row r="559" spans="1:22" ht="17.100000000000001" customHeight="1" x14ac:dyDescent="0.25">
      <c r="A559" s="54" t="s">
        <v>1104</v>
      </c>
      <c r="B559" s="53" t="s">
        <v>1461</v>
      </c>
      <c r="C559" s="55">
        <v>1000</v>
      </c>
      <c r="D559" s="55" t="s">
        <v>1643</v>
      </c>
      <c r="E559" s="52">
        <v>60</v>
      </c>
      <c r="F559" s="50" t="s">
        <v>1574</v>
      </c>
      <c r="G559" s="392" t="s">
        <v>2205</v>
      </c>
      <c r="H559" s="296" t="s">
        <v>0</v>
      </c>
      <c r="I559" s="46" t="s">
        <v>3</v>
      </c>
      <c r="J559" s="44"/>
      <c r="K559" s="43">
        <v>6</v>
      </c>
      <c r="L559" s="41">
        <f t="shared" si="36"/>
        <v>6</v>
      </c>
      <c r="M559" s="270" t="s">
        <v>33</v>
      </c>
      <c r="N559" s="37">
        <f t="shared" si="52"/>
        <v>7</v>
      </c>
      <c r="O559" s="34">
        <f t="shared" si="53"/>
        <v>42</v>
      </c>
      <c r="P559" s="32">
        <f t="shared" si="41"/>
        <v>739.7</v>
      </c>
      <c r="Q559" s="31">
        <f t="shared" si="58"/>
        <v>902.43</v>
      </c>
      <c r="R559" s="30"/>
      <c r="S559" s="30" t="str">
        <f t="shared" si="57"/>
        <v>ГП-00009575</v>
      </c>
      <c r="T559" s="30">
        <v>739.7</v>
      </c>
      <c r="V559" s="503"/>
    </row>
    <row r="560" spans="1:22" ht="17.100000000000001" customHeight="1" x14ac:dyDescent="0.25">
      <c r="A560" s="54" t="s">
        <v>1104</v>
      </c>
      <c r="B560" s="53" t="s">
        <v>1461</v>
      </c>
      <c r="C560" s="55">
        <v>1000</v>
      </c>
      <c r="D560" s="55" t="s">
        <v>1643</v>
      </c>
      <c r="E560" s="52">
        <v>64</v>
      </c>
      <c r="F560" s="50" t="s">
        <v>1575</v>
      </c>
      <c r="G560" s="392" t="s">
        <v>2206</v>
      </c>
      <c r="H560" s="296" t="s">
        <v>0</v>
      </c>
      <c r="I560" s="46" t="s">
        <v>3</v>
      </c>
      <c r="J560" s="44"/>
      <c r="K560" s="43">
        <v>6</v>
      </c>
      <c r="L560" s="41">
        <f t="shared" si="36"/>
        <v>6</v>
      </c>
      <c r="M560" s="270" t="s">
        <v>33</v>
      </c>
      <c r="N560" s="37">
        <f t="shared" si="52"/>
        <v>7</v>
      </c>
      <c r="O560" s="34">
        <f t="shared" si="53"/>
        <v>42</v>
      </c>
      <c r="P560" s="32">
        <f t="shared" si="41"/>
        <v>758.6</v>
      </c>
      <c r="Q560" s="31">
        <f t="shared" si="58"/>
        <v>925.49</v>
      </c>
      <c r="R560" s="30"/>
      <c r="S560" s="30" t="str">
        <f t="shared" si="57"/>
        <v>ГП-00009579</v>
      </c>
      <c r="T560" s="30">
        <v>758.6</v>
      </c>
      <c r="V560" s="503"/>
    </row>
    <row r="561" spans="1:22" ht="17.100000000000001" customHeight="1" x14ac:dyDescent="0.25">
      <c r="A561" s="54" t="s">
        <v>1104</v>
      </c>
      <c r="B561" s="53" t="s">
        <v>1461</v>
      </c>
      <c r="C561" s="55">
        <v>1000</v>
      </c>
      <c r="D561" s="55" t="s">
        <v>1643</v>
      </c>
      <c r="E561" s="52">
        <v>70</v>
      </c>
      <c r="F561" s="50" t="s">
        <v>1576</v>
      </c>
      <c r="G561" s="392" t="s">
        <v>2207</v>
      </c>
      <c r="H561" s="296" t="s">
        <v>0</v>
      </c>
      <c r="I561" s="46" t="s">
        <v>3</v>
      </c>
      <c r="J561" s="44"/>
      <c r="K561" s="43">
        <v>5</v>
      </c>
      <c r="L561" s="41">
        <f t="shared" si="36"/>
        <v>5</v>
      </c>
      <c r="M561" s="270" t="s">
        <v>33</v>
      </c>
      <c r="N561" s="37">
        <f t="shared" si="52"/>
        <v>8</v>
      </c>
      <c r="O561" s="34">
        <f t="shared" si="53"/>
        <v>40</v>
      </c>
      <c r="P561" s="32">
        <f t="shared" si="41"/>
        <v>924.6</v>
      </c>
      <c r="Q561" s="31">
        <f t="shared" si="58"/>
        <v>1128.01</v>
      </c>
      <c r="R561" s="30"/>
      <c r="S561" s="30" t="str">
        <f t="shared" si="57"/>
        <v>ГП-00009615</v>
      </c>
      <c r="T561" s="30">
        <v>924.6</v>
      </c>
      <c r="V561" s="503"/>
    </row>
    <row r="562" spans="1:22" ht="17.100000000000001" customHeight="1" x14ac:dyDescent="0.25">
      <c r="A562" s="54" t="s">
        <v>1104</v>
      </c>
      <c r="B562" s="53" t="s">
        <v>1461</v>
      </c>
      <c r="C562" s="55">
        <v>1000</v>
      </c>
      <c r="D562" s="55" t="s">
        <v>1643</v>
      </c>
      <c r="E562" s="52">
        <v>76</v>
      </c>
      <c r="F562" s="50" t="s">
        <v>1577</v>
      </c>
      <c r="G562" s="392" t="s">
        <v>2208</v>
      </c>
      <c r="H562" s="296" t="s">
        <v>0</v>
      </c>
      <c r="I562" s="46" t="s">
        <v>3</v>
      </c>
      <c r="J562" s="44"/>
      <c r="K562" s="43">
        <v>5</v>
      </c>
      <c r="L562" s="41">
        <f t="shared" si="36"/>
        <v>5</v>
      </c>
      <c r="M562" s="270" t="s">
        <v>33</v>
      </c>
      <c r="N562" s="37">
        <f t="shared" si="52"/>
        <v>8</v>
      </c>
      <c r="O562" s="34">
        <f t="shared" si="53"/>
        <v>40</v>
      </c>
      <c r="P562" s="32">
        <f t="shared" si="41"/>
        <v>968.1</v>
      </c>
      <c r="Q562" s="31">
        <f t="shared" si="58"/>
        <v>1181.08</v>
      </c>
      <c r="R562" s="30"/>
      <c r="S562" s="30" t="str">
        <f t="shared" si="57"/>
        <v>ГП-00009582</v>
      </c>
      <c r="T562" s="30">
        <v>968.1</v>
      </c>
      <c r="V562" s="503"/>
    </row>
    <row r="563" spans="1:22" ht="17.100000000000001" customHeight="1" x14ac:dyDescent="0.25">
      <c r="A563" s="54" t="s">
        <v>1104</v>
      </c>
      <c r="B563" s="53" t="s">
        <v>1461</v>
      </c>
      <c r="C563" s="55">
        <v>1000</v>
      </c>
      <c r="D563" s="55" t="s">
        <v>1643</v>
      </c>
      <c r="E563" s="52">
        <v>83</v>
      </c>
      <c r="F563" s="50" t="s">
        <v>1554</v>
      </c>
      <c r="G563" s="392" t="s">
        <v>2209</v>
      </c>
      <c r="H563" s="296" t="s">
        <v>0</v>
      </c>
      <c r="I563" s="46" t="s">
        <v>3</v>
      </c>
      <c r="J563" s="44"/>
      <c r="K563" s="43">
        <v>5</v>
      </c>
      <c r="L563" s="41">
        <f t="shared" si="36"/>
        <v>5</v>
      </c>
      <c r="M563" s="270" t="s">
        <v>33</v>
      </c>
      <c r="N563" s="37">
        <f t="shared" si="52"/>
        <v>8</v>
      </c>
      <c r="O563" s="34">
        <f t="shared" si="53"/>
        <v>40</v>
      </c>
      <c r="P563" s="32">
        <f t="shared" ref="P563" si="59">ROUND(T563*(1-$Q$12),2)</f>
        <v>992.3</v>
      </c>
      <c r="Q563" s="31">
        <f t="shared" si="58"/>
        <v>1210.6099999999999</v>
      </c>
      <c r="R563" s="30"/>
      <c r="S563" s="30" t="str">
        <f t="shared" si="57"/>
        <v>ГП-00009823</v>
      </c>
      <c r="T563" s="30">
        <v>992.3</v>
      </c>
      <c r="V563" s="503"/>
    </row>
    <row r="564" spans="1:22" ht="17.100000000000001" customHeight="1" x14ac:dyDescent="0.25">
      <c r="A564" s="54" t="s">
        <v>1104</v>
      </c>
      <c r="B564" s="53" t="s">
        <v>1461</v>
      </c>
      <c r="C564" s="55">
        <v>1000</v>
      </c>
      <c r="D564" s="55" t="s">
        <v>1643</v>
      </c>
      <c r="E564" s="52">
        <v>89</v>
      </c>
      <c r="F564" s="50" t="s">
        <v>1578</v>
      </c>
      <c r="G564" s="392" t="s">
        <v>2210</v>
      </c>
      <c r="H564" s="296" t="s">
        <v>0</v>
      </c>
      <c r="I564" s="46" t="s">
        <v>3</v>
      </c>
      <c r="J564" s="44"/>
      <c r="K564" s="43">
        <v>5</v>
      </c>
      <c r="L564" s="41">
        <f t="shared" si="36"/>
        <v>5</v>
      </c>
      <c r="M564" s="270" t="s">
        <v>33</v>
      </c>
      <c r="N564" s="37">
        <f t="shared" si="52"/>
        <v>8</v>
      </c>
      <c r="O564" s="34">
        <f t="shared" si="53"/>
        <v>40</v>
      </c>
      <c r="P564" s="32">
        <f t="shared" si="41"/>
        <v>1009.8</v>
      </c>
      <c r="Q564" s="31">
        <f t="shared" si="58"/>
        <v>1231.96</v>
      </c>
      <c r="R564" s="30"/>
      <c r="S564" s="30" t="str">
        <f t="shared" si="57"/>
        <v>ГП-00009585</v>
      </c>
      <c r="T564" s="30">
        <v>1009.8</v>
      </c>
      <c r="V564" s="503"/>
    </row>
    <row r="565" spans="1:22" ht="17.100000000000001" customHeight="1" x14ac:dyDescent="0.25">
      <c r="A565" s="54" t="s">
        <v>1104</v>
      </c>
      <c r="B565" s="53" t="s">
        <v>1461</v>
      </c>
      <c r="C565" s="55">
        <v>1000</v>
      </c>
      <c r="D565" s="55" t="s">
        <v>1643</v>
      </c>
      <c r="E565" s="52">
        <v>102</v>
      </c>
      <c r="F565" s="50" t="s">
        <v>1549</v>
      </c>
      <c r="G565" s="392" t="s">
        <v>2211</v>
      </c>
      <c r="H565" s="296" t="s">
        <v>0</v>
      </c>
      <c r="I565" s="46" t="s">
        <v>3</v>
      </c>
      <c r="J565" s="44"/>
      <c r="K565" s="43">
        <v>4</v>
      </c>
      <c r="L565" s="41">
        <f t="shared" si="36"/>
        <v>4</v>
      </c>
      <c r="M565" s="270" t="s">
        <v>33</v>
      </c>
      <c r="N565" s="37">
        <f t="shared" si="52"/>
        <v>10</v>
      </c>
      <c r="O565" s="34">
        <f t="shared" si="53"/>
        <v>40</v>
      </c>
      <c r="P565" s="32">
        <f t="shared" ref="P565" si="60">ROUND(T565*(1-$Q$12),2)</f>
        <v>1061.5999999999999</v>
      </c>
      <c r="Q565" s="31">
        <f t="shared" si="58"/>
        <v>1295.1500000000001</v>
      </c>
      <c r="R565" s="30"/>
      <c r="S565" s="30" t="str">
        <f t="shared" si="57"/>
        <v>ГП-00009839</v>
      </c>
      <c r="T565" s="30">
        <v>1061.5999999999999</v>
      </c>
      <c r="V565" s="503"/>
    </row>
    <row r="566" spans="1:22" ht="17.100000000000001" customHeight="1" x14ac:dyDescent="0.25">
      <c r="A566" s="54" t="s">
        <v>1104</v>
      </c>
      <c r="B566" s="53" t="s">
        <v>1461</v>
      </c>
      <c r="C566" s="55">
        <v>1000</v>
      </c>
      <c r="D566" s="55" t="s">
        <v>1643</v>
      </c>
      <c r="E566" s="52">
        <v>108</v>
      </c>
      <c r="F566" s="50" t="s">
        <v>1555</v>
      </c>
      <c r="G566" s="392" t="s">
        <v>2212</v>
      </c>
      <c r="H566" s="296" t="s">
        <v>0</v>
      </c>
      <c r="I566" s="46" t="s">
        <v>3</v>
      </c>
      <c r="J566" s="44"/>
      <c r="K566" s="43">
        <v>4</v>
      </c>
      <c r="L566" s="41">
        <f t="shared" si="36"/>
        <v>4</v>
      </c>
      <c r="M566" s="270" t="s">
        <v>33</v>
      </c>
      <c r="N566" s="37">
        <f t="shared" si="52"/>
        <v>10</v>
      </c>
      <c r="O566" s="34">
        <f t="shared" si="53"/>
        <v>40</v>
      </c>
      <c r="P566" s="32">
        <f t="shared" si="41"/>
        <v>1086.8</v>
      </c>
      <c r="Q566" s="31">
        <f t="shared" si="58"/>
        <v>1325.9</v>
      </c>
      <c r="R566" s="30"/>
      <c r="S566" s="30" t="str">
        <f t="shared" si="57"/>
        <v>ГП-00009588</v>
      </c>
      <c r="T566" s="30">
        <v>1086.8</v>
      </c>
      <c r="V566" s="503"/>
    </row>
    <row r="567" spans="1:22" ht="17.100000000000001" customHeight="1" x14ac:dyDescent="0.25">
      <c r="A567" s="54" t="s">
        <v>1104</v>
      </c>
      <c r="B567" s="53" t="s">
        <v>1461</v>
      </c>
      <c r="C567" s="55">
        <v>1000</v>
      </c>
      <c r="D567" s="55" t="s">
        <v>1643</v>
      </c>
      <c r="E567" s="52">
        <v>114</v>
      </c>
      <c r="F567" s="50" t="s">
        <v>1556</v>
      </c>
      <c r="G567" s="392" t="s">
        <v>2213</v>
      </c>
      <c r="H567" s="296" t="s">
        <v>0</v>
      </c>
      <c r="I567" s="46" t="s">
        <v>3</v>
      </c>
      <c r="J567" s="44"/>
      <c r="K567" s="43">
        <v>4</v>
      </c>
      <c r="L567" s="41">
        <f t="shared" ref="L567:L660" si="61">K567</f>
        <v>4</v>
      </c>
      <c r="M567" s="270" t="s">
        <v>33</v>
      </c>
      <c r="N567" s="37">
        <f t="shared" si="52"/>
        <v>10</v>
      </c>
      <c r="O567" s="34">
        <f t="shared" si="53"/>
        <v>40</v>
      </c>
      <c r="P567" s="32">
        <f t="shared" si="41"/>
        <v>1127.4000000000001</v>
      </c>
      <c r="Q567" s="31">
        <f t="shared" si="58"/>
        <v>1375.43</v>
      </c>
      <c r="R567" s="30"/>
      <c r="S567" s="30" t="str">
        <f t="shared" si="57"/>
        <v>ГП-00009591</v>
      </c>
      <c r="T567" s="30">
        <v>1127.4000000000001</v>
      </c>
      <c r="V567" s="503"/>
    </row>
    <row r="568" spans="1:22" ht="17.100000000000001" customHeight="1" x14ac:dyDescent="0.25">
      <c r="A568" s="54" t="s">
        <v>1104</v>
      </c>
      <c r="B568" s="53" t="s">
        <v>1461</v>
      </c>
      <c r="C568" s="55">
        <v>1000</v>
      </c>
      <c r="D568" s="55" t="s">
        <v>1643</v>
      </c>
      <c r="E568" s="52">
        <v>133</v>
      </c>
      <c r="F568" s="50" t="s">
        <v>1557</v>
      </c>
      <c r="G568" s="392" t="s">
        <v>2214</v>
      </c>
      <c r="H568" s="296" t="s">
        <v>0</v>
      </c>
      <c r="I568" s="46" t="s">
        <v>3</v>
      </c>
      <c r="J568" s="44"/>
      <c r="K568" s="43">
        <v>3</v>
      </c>
      <c r="L568" s="41">
        <f t="shared" si="61"/>
        <v>3</v>
      </c>
      <c r="M568" s="270" t="s">
        <v>33</v>
      </c>
      <c r="N568" s="37">
        <f t="shared" si="52"/>
        <v>14</v>
      </c>
      <c r="O568" s="34">
        <f t="shared" si="53"/>
        <v>42</v>
      </c>
      <c r="P568" s="32">
        <f t="shared" si="41"/>
        <v>1207.4000000000001</v>
      </c>
      <c r="Q568" s="31">
        <f t="shared" si="58"/>
        <v>1473.03</v>
      </c>
      <c r="R568" s="30"/>
      <c r="S568" s="30" t="str">
        <f t="shared" si="57"/>
        <v>ГП-00009594</v>
      </c>
      <c r="T568" s="30">
        <v>1207.4000000000001</v>
      </c>
      <c r="V568" s="503"/>
    </row>
    <row r="569" spans="1:22" ht="17.100000000000001" customHeight="1" x14ac:dyDescent="0.25">
      <c r="A569" s="54" t="s">
        <v>1104</v>
      </c>
      <c r="B569" s="53" t="s">
        <v>1461</v>
      </c>
      <c r="C569" s="55">
        <v>1000</v>
      </c>
      <c r="D569" s="55" t="s">
        <v>1643</v>
      </c>
      <c r="E569" s="52">
        <v>140</v>
      </c>
      <c r="F569" s="50" t="s">
        <v>1550</v>
      </c>
      <c r="G569" s="392" t="s">
        <v>2215</v>
      </c>
      <c r="H569" s="296" t="s">
        <v>0</v>
      </c>
      <c r="I569" s="46" t="s">
        <v>3</v>
      </c>
      <c r="J569" s="44"/>
      <c r="K569" s="43">
        <v>3</v>
      </c>
      <c r="L569" s="41">
        <f t="shared" si="61"/>
        <v>3</v>
      </c>
      <c r="M569" s="270" t="s">
        <v>33</v>
      </c>
      <c r="N569" s="37">
        <f t="shared" si="52"/>
        <v>14</v>
      </c>
      <c r="O569" s="34">
        <f t="shared" si="53"/>
        <v>42</v>
      </c>
      <c r="P569" s="428">
        <f t="shared" ref="P569" si="62">ROUND(T569*(1-$Q$12),2)</f>
        <v>1301.58</v>
      </c>
      <c r="Q569" s="31">
        <f t="shared" si="58"/>
        <v>1587.93</v>
      </c>
      <c r="R569" s="30"/>
      <c r="S569" s="30" t="str">
        <f t="shared" si="57"/>
        <v>ГП-00009863</v>
      </c>
      <c r="T569" s="30">
        <v>1301.58</v>
      </c>
      <c r="V569" s="503"/>
    </row>
    <row r="570" spans="1:22" ht="17.100000000000001" customHeight="1" x14ac:dyDescent="0.25">
      <c r="A570" s="54" t="s">
        <v>1104</v>
      </c>
      <c r="B570" s="53" t="s">
        <v>1461</v>
      </c>
      <c r="C570" s="55">
        <v>1000</v>
      </c>
      <c r="D570" s="55" t="s">
        <v>1643</v>
      </c>
      <c r="E570" s="52">
        <v>159</v>
      </c>
      <c r="F570" s="50" t="s">
        <v>1558</v>
      </c>
      <c r="G570" s="392" t="s">
        <v>2216</v>
      </c>
      <c r="H570" s="296" t="s">
        <v>0</v>
      </c>
      <c r="I570" s="46" t="s">
        <v>3</v>
      </c>
      <c r="J570" s="44"/>
      <c r="K570" s="43">
        <v>3</v>
      </c>
      <c r="L570" s="41">
        <f t="shared" si="61"/>
        <v>3</v>
      </c>
      <c r="M570" s="270" t="s">
        <v>33</v>
      </c>
      <c r="N570" s="37">
        <f t="shared" si="52"/>
        <v>14</v>
      </c>
      <c r="O570" s="34">
        <f t="shared" si="53"/>
        <v>42</v>
      </c>
      <c r="P570" s="32">
        <f t="shared" si="41"/>
        <v>1307</v>
      </c>
      <c r="Q570" s="31">
        <f t="shared" si="58"/>
        <v>1594.54</v>
      </c>
      <c r="R570" s="30"/>
      <c r="S570" s="30" t="str">
        <f t="shared" si="57"/>
        <v>ГП-00009598</v>
      </c>
      <c r="T570" s="30">
        <v>1307</v>
      </c>
      <c r="V570" s="503"/>
    </row>
    <row r="571" spans="1:22" ht="17.100000000000001" customHeight="1" x14ac:dyDescent="0.25">
      <c r="A571" s="54" t="s">
        <v>1104</v>
      </c>
      <c r="B571" s="53" t="s">
        <v>1461</v>
      </c>
      <c r="C571" s="55">
        <v>1000</v>
      </c>
      <c r="D571" s="55" t="s">
        <v>1643</v>
      </c>
      <c r="E571" s="52">
        <v>169</v>
      </c>
      <c r="F571" s="50" t="s">
        <v>1559</v>
      </c>
      <c r="G571" s="392" t="s">
        <v>2217</v>
      </c>
      <c r="H571" s="296" t="s">
        <v>0</v>
      </c>
      <c r="I571" s="46" t="s">
        <v>3</v>
      </c>
      <c r="J571" s="44"/>
      <c r="K571" s="43">
        <v>3</v>
      </c>
      <c r="L571" s="41">
        <f t="shared" si="61"/>
        <v>3</v>
      </c>
      <c r="M571" s="270" t="s">
        <v>33</v>
      </c>
      <c r="N571" s="37">
        <f t="shared" si="52"/>
        <v>14</v>
      </c>
      <c r="O571" s="34">
        <f t="shared" si="53"/>
        <v>42</v>
      </c>
      <c r="P571" s="32">
        <f t="shared" si="41"/>
        <v>1495.9</v>
      </c>
      <c r="Q571" s="31">
        <f t="shared" si="58"/>
        <v>1825</v>
      </c>
      <c r="R571" s="30"/>
      <c r="S571" s="30" t="str">
        <f t="shared" si="57"/>
        <v>ГП-00009606</v>
      </c>
      <c r="T571" s="30">
        <v>1495.9</v>
      </c>
      <c r="V571" s="503"/>
    </row>
    <row r="572" spans="1:22" ht="17.100000000000001" customHeight="1" x14ac:dyDescent="0.25">
      <c r="A572" s="54" t="s">
        <v>1104</v>
      </c>
      <c r="B572" s="53" t="s">
        <v>1461</v>
      </c>
      <c r="C572" s="55">
        <v>1000</v>
      </c>
      <c r="D572" s="55" t="s">
        <v>1643</v>
      </c>
      <c r="E572" s="52">
        <v>194</v>
      </c>
      <c r="F572" s="50" t="s">
        <v>1551</v>
      </c>
      <c r="G572" s="392" t="s">
        <v>2218</v>
      </c>
      <c r="H572" s="296" t="s">
        <v>0</v>
      </c>
      <c r="I572" s="46" t="s">
        <v>3</v>
      </c>
      <c r="J572" s="44"/>
      <c r="K572" s="43">
        <v>3</v>
      </c>
      <c r="L572" s="41">
        <f t="shared" si="61"/>
        <v>3</v>
      </c>
      <c r="M572" s="270" t="s">
        <v>33</v>
      </c>
      <c r="N572" s="37">
        <f t="shared" si="52"/>
        <v>14</v>
      </c>
      <c r="O572" s="34">
        <f t="shared" si="53"/>
        <v>42</v>
      </c>
      <c r="P572" s="32">
        <f t="shared" ref="P572:P573" si="63">ROUND(T572*(1-$Q$12),2)</f>
        <v>1720.3</v>
      </c>
      <c r="Q572" s="31">
        <f t="shared" si="58"/>
        <v>2098.77</v>
      </c>
      <c r="R572" s="30"/>
      <c r="S572" s="30" t="str">
        <f t="shared" si="57"/>
        <v>ГП-00009912</v>
      </c>
      <c r="T572" s="30">
        <v>1720.3</v>
      </c>
      <c r="V572" s="503"/>
    </row>
    <row r="573" spans="1:22" ht="17.100000000000001" customHeight="1" x14ac:dyDescent="0.25">
      <c r="A573" s="54" t="s">
        <v>1104</v>
      </c>
      <c r="B573" s="53" t="s">
        <v>1461</v>
      </c>
      <c r="C573" s="55">
        <v>1000</v>
      </c>
      <c r="D573" s="55" t="s">
        <v>1643</v>
      </c>
      <c r="E573" s="52">
        <v>205</v>
      </c>
      <c r="F573" s="50" t="s">
        <v>1552</v>
      </c>
      <c r="G573" s="392" t="s">
        <v>2219</v>
      </c>
      <c r="H573" s="296" t="s">
        <v>0</v>
      </c>
      <c r="I573" s="46" t="s">
        <v>3</v>
      </c>
      <c r="J573" s="44"/>
      <c r="K573" s="43">
        <v>2</v>
      </c>
      <c r="L573" s="41">
        <f t="shared" si="61"/>
        <v>2</v>
      </c>
      <c r="M573" s="270" t="s">
        <v>33</v>
      </c>
      <c r="N573" s="37">
        <f t="shared" si="52"/>
        <v>20</v>
      </c>
      <c r="O573" s="34">
        <f t="shared" si="53"/>
        <v>40</v>
      </c>
      <c r="P573" s="32">
        <f t="shared" si="63"/>
        <v>1812</v>
      </c>
      <c r="Q573" s="31">
        <f t="shared" si="58"/>
        <v>2210.64</v>
      </c>
      <c r="R573" s="30"/>
      <c r="S573" s="30" t="str">
        <f t="shared" si="57"/>
        <v>ГП-00009925</v>
      </c>
      <c r="T573" s="30">
        <v>1812</v>
      </c>
      <c r="V573" s="503"/>
    </row>
    <row r="574" spans="1:22" ht="17.100000000000001" customHeight="1" x14ac:dyDescent="0.25">
      <c r="A574" s="54" t="s">
        <v>1104</v>
      </c>
      <c r="B574" s="53" t="s">
        <v>1461</v>
      </c>
      <c r="C574" s="55">
        <v>1000</v>
      </c>
      <c r="D574" s="55" t="s">
        <v>1643</v>
      </c>
      <c r="E574" s="52">
        <v>219</v>
      </c>
      <c r="F574" s="50" t="s">
        <v>1562</v>
      </c>
      <c r="G574" s="392" t="s">
        <v>2220</v>
      </c>
      <c r="H574" s="296" t="s">
        <v>0</v>
      </c>
      <c r="I574" s="46" t="s">
        <v>3</v>
      </c>
      <c r="J574" s="44"/>
      <c r="K574" s="43">
        <v>2</v>
      </c>
      <c r="L574" s="41">
        <f t="shared" si="61"/>
        <v>2</v>
      </c>
      <c r="M574" s="270" t="s">
        <v>33</v>
      </c>
      <c r="N574" s="37">
        <f t="shared" si="52"/>
        <v>20</v>
      </c>
      <c r="O574" s="34">
        <f t="shared" si="53"/>
        <v>40</v>
      </c>
      <c r="P574" s="32">
        <f t="shared" si="41"/>
        <v>1903.7</v>
      </c>
      <c r="Q574" s="31">
        <f t="shared" si="58"/>
        <v>2322.5100000000002</v>
      </c>
      <c r="R574" s="30"/>
      <c r="S574" s="30" t="str">
        <f t="shared" si="57"/>
        <v>ГП-00009609</v>
      </c>
      <c r="T574" s="30">
        <v>1903.7</v>
      </c>
      <c r="V574" s="503"/>
    </row>
    <row r="575" spans="1:22" ht="17.100000000000001" customHeight="1" x14ac:dyDescent="0.25">
      <c r="A575" s="54" t="s">
        <v>1104</v>
      </c>
      <c r="B575" s="53" t="s">
        <v>1461</v>
      </c>
      <c r="C575" s="55">
        <v>1000</v>
      </c>
      <c r="D575" s="55" t="s">
        <v>1643</v>
      </c>
      <c r="E575" s="52">
        <v>245</v>
      </c>
      <c r="F575" s="50" t="s">
        <v>1553</v>
      </c>
      <c r="G575" s="392" t="s">
        <v>2221</v>
      </c>
      <c r="H575" s="296" t="s">
        <v>0</v>
      </c>
      <c r="I575" s="46" t="s">
        <v>3</v>
      </c>
      <c r="J575" s="44"/>
      <c r="K575" s="43">
        <v>2</v>
      </c>
      <c r="L575" s="41">
        <f t="shared" si="61"/>
        <v>2</v>
      </c>
      <c r="M575" s="270" t="s">
        <v>33</v>
      </c>
      <c r="N575" s="37">
        <f t="shared" si="52"/>
        <v>20</v>
      </c>
      <c r="O575" s="34">
        <f t="shared" si="53"/>
        <v>40</v>
      </c>
      <c r="P575" s="32">
        <f t="shared" ref="P575" si="64">ROUND(T575*(1-$Q$12),2)</f>
        <v>2468.1999999999998</v>
      </c>
      <c r="Q575" s="31">
        <f t="shared" si="58"/>
        <v>3011.2</v>
      </c>
      <c r="R575" s="30"/>
      <c r="S575" s="30" t="str">
        <f t="shared" si="57"/>
        <v>ГП-00009940</v>
      </c>
      <c r="T575" s="30">
        <v>2468.1999999999998</v>
      </c>
      <c r="V575" s="503"/>
    </row>
    <row r="576" spans="1:22" ht="17.100000000000001" customHeight="1" x14ac:dyDescent="0.25">
      <c r="A576" s="54" t="s">
        <v>1104</v>
      </c>
      <c r="B576" s="53" t="s">
        <v>1461</v>
      </c>
      <c r="C576" s="55">
        <v>1000</v>
      </c>
      <c r="D576" s="55" t="s">
        <v>1643</v>
      </c>
      <c r="E576" s="52">
        <v>273</v>
      </c>
      <c r="F576" s="50" t="s">
        <v>1564</v>
      </c>
      <c r="G576" s="392" t="s">
        <v>2222</v>
      </c>
      <c r="H576" s="296" t="s">
        <v>0</v>
      </c>
      <c r="I576" s="46" t="s">
        <v>3</v>
      </c>
      <c r="J576" s="44"/>
      <c r="K576" s="43">
        <v>2</v>
      </c>
      <c r="L576" s="41">
        <f t="shared" si="61"/>
        <v>2</v>
      </c>
      <c r="M576" s="270" t="s">
        <v>33</v>
      </c>
      <c r="N576" s="37">
        <f t="shared" si="52"/>
        <v>20</v>
      </c>
      <c r="O576" s="34">
        <f t="shared" si="53"/>
        <v>40</v>
      </c>
      <c r="P576" s="32">
        <f t="shared" si="41"/>
        <v>2558.1999999999998</v>
      </c>
      <c r="Q576" s="31">
        <f t="shared" si="58"/>
        <v>3121</v>
      </c>
      <c r="R576" s="30"/>
      <c r="S576" s="30" t="str">
        <f t="shared" si="57"/>
        <v>ГП-00009612</v>
      </c>
      <c r="T576" s="30">
        <v>2558.1999999999998</v>
      </c>
      <c r="V576" s="503"/>
    </row>
    <row r="577" spans="1:23" ht="17.100000000000001" customHeight="1" x14ac:dyDescent="0.25">
      <c r="A577" s="54" t="s">
        <v>1104</v>
      </c>
      <c r="B577" s="53" t="s">
        <v>1461</v>
      </c>
      <c r="C577" s="55">
        <v>1000</v>
      </c>
      <c r="D577" s="52" t="s">
        <v>1644</v>
      </c>
      <c r="E577" s="52">
        <v>18</v>
      </c>
      <c r="F577" s="50" t="s">
        <v>1590</v>
      </c>
      <c r="G577" s="392" t="s">
        <v>2223</v>
      </c>
      <c r="H577" s="296" t="s">
        <v>0</v>
      </c>
      <c r="I577" s="46" t="s">
        <v>3</v>
      </c>
      <c r="J577" s="44"/>
      <c r="K577" s="43">
        <v>7</v>
      </c>
      <c r="L577" s="41">
        <f t="shared" si="61"/>
        <v>7</v>
      </c>
      <c r="M577" s="270" t="s">
        <v>33</v>
      </c>
      <c r="N577" s="37">
        <f t="shared" si="52"/>
        <v>6</v>
      </c>
      <c r="O577" s="34">
        <f t="shared" si="53"/>
        <v>42</v>
      </c>
      <c r="P577" s="32">
        <f t="shared" ref="P577:P582" si="65">ROUND(T577*(1-$Q$12),2)</f>
        <v>610.6</v>
      </c>
      <c r="Q577" s="31">
        <f t="shared" si="58"/>
        <v>744.93</v>
      </c>
      <c r="R577" s="30"/>
      <c r="S577" s="30" t="str">
        <f t="shared" si="57"/>
        <v>ГП-00009732</v>
      </c>
      <c r="T577" s="30">
        <v>610.6</v>
      </c>
      <c r="V577" s="503"/>
      <c r="W577" s="1">
        <f>VLOOKUP(F577,[1]Цилиндры!$F$17:$P$959,11,0)</f>
        <v>565.4</v>
      </c>
    </row>
    <row r="578" spans="1:23" ht="17.100000000000001" customHeight="1" x14ac:dyDescent="0.25">
      <c r="A578" s="54" t="s">
        <v>1104</v>
      </c>
      <c r="B578" s="53" t="s">
        <v>1461</v>
      </c>
      <c r="C578" s="55">
        <v>1000</v>
      </c>
      <c r="D578" s="55" t="s">
        <v>1644</v>
      </c>
      <c r="E578" s="52">
        <v>21</v>
      </c>
      <c r="F578" s="50" t="s">
        <v>1591</v>
      </c>
      <c r="G578" s="392" t="s">
        <v>2224</v>
      </c>
      <c r="H578" s="296" t="s">
        <v>0</v>
      </c>
      <c r="I578" s="46" t="s">
        <v>3</v>
      </c>
      <c r="J578" s="44"/>
      <c r="K578" s="43">
        <v>7</v>
      </c>
      <c r="L578" s="41">
        <f t="shared" si="61"/>
        <v>7</v>
      </c>
      <c r="M578" s="270" t="s">
        <v>33</v>
      </c>
      <c r="N578" s="37">
        <f t="shared" si="52"/>
        <v>6</v>
      </c>
      <c r="O578" s="34">
        <f t="shared" si="53"/>
        <v>42</v>
      </c>
      <c r="P578" s="32">
        <f t="shared" si="65"/>
        <v>701.1</v>
      </c>
      <c r="Q578" s="31">
        <f t="shared" si="58"/>
        <v>855.34</v>
      </c>
      <c r="R578" s="30"/>
      <c r="S578" s="30" t="str">
        <f t="shared" si="57"/>
        <v>ГП-00009739</v>
      </c>
      <c r="T578" s="30">
        <v>701.1</v>
      </c>
      <c r="V578" s="503"/>
      <c r="W578" s="1">
        <f>VLOOKUP(F578,[1]Цилиндры!$F$17:$P$959,11,0)</f>
        <v>649.16</v>
      </c>
    </row>
    <row r="579" spans="1:23" ht="17.100000000000001" customHeight="1" x14ac:dyDescent="0.25">
      <c r="A579" s="54" t="s">
        <v>1104</v>
      </c>
      <c r="B579" s="53" t="s">
        <v>1461</v>
      </c>
      <c r="C579" s="55">
        <v>1000</v>
      </c>
      <c r="D579" s="55" t="s">
        <v>1644</v>
      </c>
      <c r="E579" s="52">
        <v>25</v>
      </c>
      <c r="F579" s="50" t="s">
        <v>1593</v>
      </c>
      <c r="G579" s="392" t="s">
        <v>2225</v>
      </c>
      <c r="H579" s="296" t="s">
        <v>0</v>
      </c>
      <c r="I579" s="46" t="s">
        <v>3</v>
      </c>
      <c r="J579" s="44"/>
      <c r="K579" s="43">
        <v>6</v>
      </c>
      <c r="L579" s="41">
        <f t="shared" si="61"/>
        <v>6</v>
      </c>
      <c r="M579" s="270" t="s">
        <v>33</v>
      </c>
      <c r="N579" s="37">
        <f t="shared" si="52"/>
        <v>7</v>
      </c>
      <c r="O579" s="34">
        <f t="shared" si="53"/>
        <v>42</v>
      </c>
      <c r="P579" s="32">
        <f t="shared" si="65"/>
        <v>726.6</v>
      </c>
      <c r="Q579" s="31">
        <f t="shared" si="58"/>
        <v>886.45</v>
      </c>
      <c r="R579" s="30"/>
      <c r="S579" s="30" t="str">
        <f t="shared" si="57"/>
        <v>ГП-00009741</v>
      </c>
      <c r="T579" s="30">
        <v>726.6</v>
      </c>
      <c r="V579" s="503"/>
      <c r="W579" s="1">
        <f>VLOOKUP(F579,[1]Цилиндры!$F$17:$P$959,11,0)</f>
        <v>672.81</v>
      </c>
    </row>
    <row r="580" spans="1:23" ht="17.100000000000001" customHeight="1" x14ac:dyDescent="0.25">
      <c r="A580" s="54" t="s">
        <v>1104</v>
      </c>
      <c r="B580" s="53" t="s">
        <v>1461</v>
      </c>
      <c r="C580" s="55">
        <v>1000</v>
      </c>
      <c r="D580" s="55" t="s">
        <v>1644</v>
      </c>
      <c r="E580" s="52">
        <v>28</v>
      </c>
      <c r="F580" s="50" t="s">
        <v>1595</v>
      </c>
      <c r="G580" s="392" t="s">
        <v>2226</v>
      </c>
      <c r="H580" s="296" t="s">
        <v>0</v>
      </c>
      <c r="I580" s="46" t="s">
        <v>3</v>
      </c>
      <c r="J580" s="44"/>
      <c r="K580" s="43">
        <v>6</v>
      </c>
      <c r="L580" s="41">
        <f t="shared" si="61"/>
        <v>6</v>
      </c>
      <c r="M580" s="270" t="s">
        <v>33</v>
      </c>
      <c r="N580" s="37">
        <f t="shared" si="52"/>
        <v>7</v>
      </c>
      <c r="O580" s="34">
        <f t="shared" si="53"/>
        <v>42</v>
      </c>
      <c r="P580" s="428">
        <f t="shared" si="65"/>
        <v>758.38</v>
      </c>
      <c r="Q580" s="31">
        <f t="shared" si="58"/>
        <v>925.22</v>
      </c>
      <c r="R580" s="30"/>
      <c r="S580" s="30" t="str">
        <f t="shared" si="57"/>
        <v>ГП-00009743</v>
      </c>
      <c r="T580" s="429">
        <v>758.38</v>
      </c>
      <c r="V580" s="503"/>
      <c r="W580" s="1">
        <f>VLOOKUP(F580,[1]Цилиндры!$F$17:$P$959,11,0)</f>
        <v>793.59</v>
      </c>
    </row>
    <row r="581" spans="1:23" ht="17.100000000000001" customHeight="1" x14ac:dyDescent="0.25">
      <c r="A581" s="54" t="s">
        <v>1104</v>
      </c>
      <c r="B581" s="53" t="s">
        <v>1461</v>
      </c>
      <c r="C581" s="55">
        <v>1000</v>
      </c>
      <c r="D581" s="55" t="s">
        <v>1644</v>
      </c>
      <c r="E581" s="52">
        <v>32</v>
      </c>
      <c r="F581" s="50" t="s">
        <v>1596</v>
      </c>
      <c r="G581" s="392" t="s">
        <v>2227</v>
      </c>
      <c r="H581" s="296" t="s">
        <v>0</v>
      </c>
      <c r="I581" s="46" t="s">
        <v>3</v>
      </c>
      <c r="J581" s="44"/>
      <c r="K581" s="43">
        <v>6</v>
      </c>
      <c r="L581" s="41">
        <f t="shared" si="61"/>
        <v>6</v>
      </c>
      <c r="M581" s="270" t="s">
        <v>33</v>
      </c>
      <c r="N581" s="37">
        <f t="shared" si="52"/>
        <v>7</v>
      </c>
      <c r="O581" s="34">
        <f t="shared" si="53"/>
        <v>42</v>
      </c>
      <c r="P581" s="32">
        <f t="shared" si="65"/>
        <v>776.5</v>
      </c>
      <c r="Q581" s="31">
        <f t="shared" si="58"/>
        <v>947.33</v>
      </c>
      <c r="R581" s="30"/>
      <c r="S581" s="30" t="str">
        <f t="shared" si="57"/>
        <v>ГП-00009745</v>
      </c>
      <c r="T581" s="30">
        <v>776.5</v>
      </c>
      <c r="V581" s="503"/>
      <c r="W581" s="1">
        <f>VLOOKUP(F581,[1]Цилиндры!$F$17:$P$959,11,0)</f>
        <v>718.99</v>
      </c>
    </row>
    <row r="582" spans="1:23" ht="17.100000000000001" customHeight="1" x14ac:dyDescent="0.25">
      <c r="A582" s="54" t="s">
        <v>1104</v>
      </c>
      <c r="B582" s="53" t="s">
        <v>1461</v>
      </c>
      <c r="C582" s="55">
        <v>1000</v>
      </c>
      <c r="D582" s="55" t="s">
        <v>1644</v>
      </c>
      <c r="E582" s="52">
        <v>35</v>
      </c>
      <c r="F582" s="50" t="s">
        <v>1597</v>
      </c>
      <c r="G582" s="392" t="s">
        <v>2228</v>
      </c>
      <c r="H582" s="296" t="s">
        <v>0</v>
      </c>
      <c r="I582" s="46" t="s">
        <v>3</v>
      </c>
      <c r="J582" s="44"/>
      <c r="K582" s="43">
        <v>6</v>
      </c>
      <c r="L582" s="41">
        <f t="shared" si="61"/>
        <v>6</v>
      </c>
      <c r="M582" s="270" t="s">
        <v>33</v>
      </c>
      <c r="N582" s="37">
        <f t="shared" si="52"/>
        <v>7</v>
      </c>
      <c r="O582" s="34">
        <f t="shared" si="53"/>
        <v>42</v>
      </c>
      <c r="P582" s="32">
        <f t="shared" si="65"/>
        <v>774.5</v>
      </c>
      <c r="Q582" s="31">
        <f t="shared" si="58"/>
        <v>944.89</v>
      </c>
      <c r="R582" s="30"/>
      <c r="S582" s="30" t="str">
        <f t="shared" si="57"/>
        <v>ГП-00009747</v>
      </c>
      <c r="T582" s="30">
        <v>774.5</v>
      </c>
      <c r="V582" s="503"/>
      <c r="W582" s="1">
        <f>VLOOKUP(F582,[1]Цилиндры!$F$17:$P$959,11,0)</f>
        <v>717.13</v>
      </c>
    </row>
    <row r="583" spans="1:23" ht="17.100000000000001" customHeight="1" x14ac:dyDescent="0.25">
      <c r="A583" s="54" t="s">
        <v>1104</v>
      </c>
      <c r="B583" s="53" t="s">
        <v>1461</v>
      </c>
      <c r="C583" s="55">
        <v>1000</v>
      </c>
      <c r="D583" s="55" t="s">
        <v>1644</v>
      </c>
      <c r="E583" s="52">
        <v>38</v>
      </c>
      <c r="F583" s="50" t="s">
        <v>1598</v>
      </c>
      <c r="G583" s="392" t="s">
        <v>2229</v>
      </c>
      <c r="H583" s="296" t="s">
        <v>0</v>
      </c>
      <c r="I583" s="46" t="s">
        <v>3</v>
      </c>
      <c r="J583" s="44"/>
      <c r="K583" s="43">
        <v>6</v>
      </c>
      <c r="L583" s="41">
        <f t="shared" si="61"/>
        <v>6</v>
      </c>
      <c r="M583" s="270" t="s">
        <v>33</v>
      </c>
      <c r="N583" s="37">
        <f t="shared" si="52"/>
        <v>7</v>
      </c>
      <c r="O583" s="34">
        <f t="shared" si="53"/>
        <v>42</v>
      </c>
      <c r="P583" s="32">
        <f t="shared" si="41"/>
        <v>782.6</v>
      </c>
      <c r="Q583" s="31">
        <f t="shared" si="58"/>
        <v>954.77</v>
      </c>
      <c r="R583" s="30"/>
      <c r="S583" s="30" t="str">
        <f t="shared" ref="S583:S614" si="66">F583</f>
        <v>ГП-00009749</v>
      </c>
      <c r="T583" s="30">
        <v>782.6</v>
      </c>
      <c r="V583" s="503"/>
      <c r="W583" s="1">
        <f>VLOOKUP(F583,[1]Цилиндры!$F$17:$P$959,11,0)</f>
        <v>724.64</v>
      </c>
    </row>
    <row r="584" spans="1:23" ht="17.100000000000001" customHeight="1" x14ac:dyDescent="0.25">
      <c r="A584" s="54" t="s">
        <v>1104</v>
      </c>
      <c r="B584" s="53" t="s">
        <v>1461</v>
      </c>
      <c r="C584" s="55">
        <v>1000</v>
      </c>
      <c r="D584" s="55" t="s">
        <v>1644</v>
      </c>
      <c r="E584" s="52">
        <v>42</v>
      </c>
      <c r="F584" s="50" t="s">
        <v>1599</v>
      </c>
      <c r="G584" s="392" t="s">
        <v>2230</v>
      </c>
      <c r="H584" s="296" t="s">
        <v>0</v>
      </c>
      <c r="I584" s="46" t="s">
        <v>3</v>
      </c>
      <c r="J584" s="44"/>
      <c r="K584" s="43">
        <v>6</v>
      </c>
      <c r="L584" s="41">
        <f t="shared" si="61"/>
        <v>6</v>
      </c>
      <c r="M584" s="270" t="s">
        <v>33</v>
      </c>
      <c r="N584" s="37">
        <f t="shared" si="52"/>
        <v>7</v>
      </c>
      <c r="O584" s="34">
        <f t="shared" si="53"/>
        <v>42</v>
      </c>
      <c r="P584" s="32">
        <f t="shared" si="41"/>
        <v>786.3</v>
      </c>
      <c r="Q584" s="31">
        <f t="shared" si="58"/>
        <v>959.29</v>
      </c>
      <c r="R584" s="30"/>
      <c r="S584" s="30" t="str">
        <f t="shared" si="66"/>
        <v>ГП-00009751</v>
      </c>
      <c r="T584" s="30">
        <v>786.3</v>
      </c>
      <c r="V584" s="503"/>
      <c r="W584" s="1">
        <f>VLOOKUP(F584,[1]Цилиндры!$F$17:$P$959,11,0)</f>
        <v>728.02</v>
      </c>
    </row>
    <row r="585" spans="1:23" ht="17.100000000000001" customHeight="1" x14ac:dyDescent="0.25">
      <c r="A585" s="54" t="s">
        <v>1104</v>
      </c>
      <c r="B585" s="53" t="s">
        <v>1461</v>
      </c>
      <c r="C585" s="55">
        <v>1000</v>
      </c>
      <c r="D585" s="55" t="s">
        <v>1644</v>
      </c>
      <c r="E585" s="52">
        <v>45</v>
      </c>
      <c r="F585" s="50" t="s">
        <v>1600</v>
      </c>
      <c r="G585" s="392" t="s">
        <v>2231</v>
      </c>
      <c r="H585" s="296" t="s">
        <v>0</v>
      </c>
      <c r="I585" s="46" t="s">
        <v>3</v>
      </c>
      <c r="J585" s="44"/>
      <c r="K585" s="43">
        <v>6</v>
      </c>
      <c r="L585" s="41">
        <f t="shared" si="61"/>
        <v>6</v>
      </c>
      <c r="M585" s="270" t="s">
        <v>33</v>
      </c>
      <c r="N585" s="37">
        <f t="shared" si="52"/>
        <v>7</v>
      </c>
      <c r="O585" s="34">
        <f t="shared" si="53"/>
        <v>42</v>
      </c>
      <c r="P585" s="32">
        <f t="shared" si="41"/>
        <v>794.5</v>
      </c>
      <c r="Q585" s="31">
        <f t="shared" ref="Q585:Q606" si="67">ROUND(P585*1.22,2)</f>
        <v>969.29</v>
      </c>
      <c r="R585" s="30"/>
      <c r="S585" s="30" t="str">
        <f t="shared" si="66"/>
        <v>ГП-00009753</v>
      </c>
      <c r="T585" s="30">
        <v>794.5</v>
      </c>
      <c r="V585" s="503"/>
      <c r="W585" s="1">
        <f>VLOOKUP(F585,[1]Цилиндры!$F$17:$P$959,11,0)</f>
        <v>735.66</v>
      </c>
    </row>
    <row r="586" spans="1:23" ht="17.100000000000001" customHeight="1" x14ac:dyDescent="0.25">
      <c r="A586" s="54" t="s">
        <v>1104</v>
      </c>
      <c r="B586" s="53" t="s">
        <v>1461</v>
      </c>
      <c r="C586" s="55">
        <v>1000</v>
      </c>
      <c r="D586" s="55" t="s">
        <v>1644</v>
      </c>
      <c r="E586" s="52">
        <v>48</v>
      </c>
      <c r="F586" s="50" t="s">
        <v>1601</v>
      </c>
      <c r="G586" s="392" t="s">
        <v>2232</v>
      </c>
      <c r="H586" s="296" t="s">
        <v>0</v>
      </c>
      <c r="I586" s="46" t="s">
        <v>3</v>
      </c>
      <c r="J586" s="44"/>
      <c r="K586" s="43">
        <v>6</v>
      </c>
      <c r="L586" s="41">
        <f t="shared" si="61"/>
        <v>6</v>
      </c>
      <c r="M586" s="270" t="s">
        <v>33</v>
      </c>
      <c r="N586" s="37">
        <f t="shared" ref="N586:N666" si="68">IF(M586="A",1,IF(M586="B", ROUNDUP(10/L586,0),ROUNDUP(40/L586,0)))</f>
        <v>7</v>
      </c>
      <c r="O586" s="34">
        <f t="shared" ref="O586:O666" si="69">N586*L586</f>
        <v>42</v>
      </c>
      <c r="P586" s="32">
        <f t="shared" si="41"/>
        <v>794.3</v>
      </c>
      <c r="Q586" s="31">
        <f t="shared" si="67"/>
        <v>969.05</v>
      </c>
      <c r="R586" s="30"/>
      <c r="S586" s="30" t="str">
        <f t="shared" si="66"/>
        <v>ГП-00009755</v>
      </c>
      <c r="T586" s="30">
        <v>794.3</v>
      </c>
      <c r="V586" s="503"/>
      <c r="W586" s="1">
        <f>VLOOKUP(F586,[1]Цилиндры!$F$17:$P$959,11,0)</f>
        <v>735.48</v>
      </c>
    </row>
    <row r="587" spans="1:23" ht="17.100000000000001" customHeight="1" x14ac:dyDescent="0.25">
      <c r="A587" s="54" t="s">
        <v>1104</v>
      </c>
      <c r="B587" s="53" t="s">
        <v>1461</v>
      </c>
      <c r="C587" s="55">
        <v>1000</v>
      </c>
      <c r="D587" s="55" t="s">
        <v>1644</v>
      </c>
      <c r="E587" s="52">
        <v>54</v>
      </c>
      <c r="F587" s="50" t="s">
        <v>1602</v>
      </c>
      <c r="G587" s="392" t="s">
        <v>2233</v>
      </c>
      <c r="H587" s="296" t="s">
        <v>0</v>
      </c>
      <c r="I587" s="46" t="s">
        <v>3</v>
      </c>
      <c r="J587" s="44"/>
      <c r="K587" s="43">
        <v>5</v>
      </c>
      <c r="L587" s="41">
        <f t="shared" si="61"/>
        <v>5</v>
      </c>
      <c r="M587" s="270" t="s">
        <v>33</v>
      </c>
      <c r="N587" s="37">
        <f t="shared" si="68"/>
        <v>8</v>
      </c>
      <c r="O587" s="34">
        <f t="shared" si="69"/>
        <v>40</v>
      </c>
      <c r="P587" s="32">
        <f t="shared" si="41"/>
        <v>829</v>
      </c>
      <c r="Q587" s="31">
        <f t="shared" si="67"/>
        <v>1011.38</v>
      </c>
      <c r="R587" s="30"/>
      <c r="S587" s="30" t="str">
        <f t="shared" si="66"/>
        <v>ГП-00009757</v>
      </c>
      <c r="T587" s="30">
        <v>829</v>
      </c>
      <c r="V587" s="503"/>
      <c r="W587" s="1">
        <f>VLOOKUP(F587,[1]Цилиндры!$F$17:$P$959,11,0)</f>
        <v>767.63</v>
      </c>
    </row>
    <row r="588" spans="1:23" ht="17.100000000000001" customHeight="1" x14ac:dyDescent="0.25">
      <c r="A588" s="54" t="s">
        <v>1104</v>
      </c>
      <c r="B588" s="53" t="s">
        <v>1461</v>
      </c>
      <c r="C588" s="55">
        <v>1000</v>
      </c>
      <c r="D588" s="55" t="s">
        <v>1644</v>
      </c>
      <c r="E588" s="52">
        <v>57</v>
      </c>
      <c r="F588" s="50" t="s">
        <v>1603</v>
      </c>
      <c r="G588" s="392" t="s">
        <v>2234</v>
      </c>
      <c r="H588" s="296" t="s">
        <v>0</v>
      </c>
      <c r="I588" s="46" t="s">
        <v>3</v>
      </c>
      <c r="J588" s="44"/>
      <c r="K588" s="43">
        <v>5</v>
      </c>
      <c r="L588" s="41">
        <f t="shared" si="61"/>
        <v>5</v>
      </c>
      <c r="M588" s="270" t="s">
        <v>33</v>
      </c>
      <c r="N588" s="37">
        <f t="shared" si="68"/>
        <v>8</v>
      </c>
      <c r="O588" s="34">
        <f t="shared" si="69"/>
        <v>40</v>
      </c>
      <c r="P588" s="428">
        <f t="shared" si="41"/>
        <v>862.16</v>
      </c>
      <c r="Q588" s="31">
        <f t="shared" si="67"/>
        <v>1051.8399999999999</v>
      </c>
      <c r="R588" s="30"/>
      <c r="S588" s="30" t="str">
        <f t="shared" si="66"/>
        <v>ГП-00009759</v>
      </c>
      <c r="T588" s="30">
        <v>862.16</v>
      </c>
      <c r="V588" s="503"/>
      <c r="W588" s="1">
        <f>VLOOKUP(F588,[1]Цилиндры!$F$17:$P$959,11,0)</f>
        <v>698.65</v>
      </c>
    </row>
    <row r="589" spans="1:23" ht="17.100000000000001" customHeight="1" x14ac:dyDescent="0.25">
      <c r="A589" s="54" t="s">
        <v>1104</v>
      </c>
      <c r="B589" s="53" t="s">
        <v>1461</v>
      </c>
      <c r="C589" s="55">
        <v>1000</v>
      </c>
      <c r="D589" s="55" t="s">
        <v>1644</v>
      </c>
      <c r="E589" s="52">
        <v>60</v>
      </c>
      <c r="F589" s="50" t="s">
        <v>1604</v>
      </c>
      <c r="G589" s="392" t="s">
        <v>2235</v>
      </c>
      <c r="H589" s="296" t="s">
        <v>0</v>
      </c>
      <c r="I589" s="46" t="s">
        <v>3</v>
      </c>
      <c r="J589" s="44"/>
      <c r="K589" s="43">
        <v>5</v>
      </c>
      <c r="L589" s="41">
        <f t="shared" si="61"/>
        <v>5</v>
      </c>
      <c r="M589" s="270" t="s">
        <v>33</v>
      </c>
      <c r="N589" s="37">
        <f t="shared" si="68"/>
        <v>8</v>
      </c>
      <c r="O589" s="34">
        <f t="shared" si="69"/>
        <v>40</v>
      </c>
      <c r="P589" s="428">
        <f t="shared" si="41"/>
        <v>866.47</v>
      </c>
      <c r="Q589" s="31">
        <f t="shared" si="67"/>
        <v>1057.0899999999999</v>
      </c>
      <c r="R589" s="30"/>
      <c r="S589" s="30" t="str">
        <f t="shared" si="66"/>
        <v>ГП-00009761</v>
      </c>
      <c r="T589" s="30">
        <v>866.47</v>
      </c>
      <c r="V589" s="503"/>
      <c r="W589" s="1">
        <f>VLOOKUP(F589,[1]Цилиндры!$F$17:$P$959,11,0)</f>
        <v>706.21</v>
      </c>
    </row>
    <row r="590" spans="1:23" ht="17.100000000000001" customHeight="1" x14ac:dyDescent="0.25">
      <c r="A590" s="54" t="s">
        <v>1104</v>
      </c>
      <c r="B590" s="53" t="s">
        <v>1461</v>
      </c>
      <c r="C590" s="55">
        <v>1000</v>
      </c>
      <c r="D590" s="55" t="s">
        <v>1644</v>
      </c>
      <c r="E590" s="52">
        <v>64</v>
      </c>
      <c r="F590" s="50" t="s">
        <v>1605</v>
      </c>
      <c r="G590" s="392" t="s">
        <v>2236</v>
      </c>
      <c r="H590" s="296" t="s">
        <v>0</v>
      </c>
      <c r="I590" s="46" t="s">
        <v>3</v>
      </c>
      <c r="J590" s="44"/>
      <c r="K590" s="43">
        <v>5</v>
      </c>
      <c r="L590" s="41">
        <f t="shared" si="61"/>
        <v>5</v>
      </c>
      <c r="M590" s="270" t="s">
        <v>33</v>
      </c>
      <c r="N590" s="37">
        <f t="shared" si="68"/>
        <v>8</v>
      </c>
      <c r="O590" s="34">
        <f t="shared" si="69"/>
        <v>40</v>
      </c>
      <c r="P590" s="428">
        <f t="shared" si="41"/>
        <v>870.8</v>
      </c>
      <c r="Q590" s="31">
        <f t="shared" si="67"/>
        <v>1062.3800000000001</v>
      </c>
      <c r="R590" s="30"/>
      <c r="S590" s="30" t="str">
        <f t="shared" si="66"/>
        <v>ГП-00009763</v>
      </c>
      <c r="T590" s="30">
        <v>870.8</v>
      </c>
      <c r="V590" s="503"/>
      <c r="W590" s="1">
        <f>VLOOKUP(F590,[1]Цилиндры!$F$17:$P$959,11,0)</f>
        <v>711.07</v>
      </c>
    </row>
    <row r="591" spans="1:23" ht="17.100000000000001" customHeight="1" x14ac:dyDescent="0.25">
      <c r="A591" s="54" t="s">
        <v>1104</v>
      </c>
      <c r="B591" s="53" t="s">
        <v>1461</v>
      </c>
      <c r="C591" s="55">
        <v>1000</v>
      </c>
      <c r="D591" s="55" t="s">
        <v>1644</v>
      </c>
      <c r="E591" s="52">
        <v>70</v>
      </c>
      <c r="F591" s="50" t="s">
        <v>1606</v>
      </c>
      <c r="G591" s="392" t="s">
        <v>2237</v>
      </c>
      <c r="H591" s="296" t="s">
        <v>0</v>
      </c>
      <c r="I591" s="46" t="s">
        <v>3</v>
      </c>
      <c r="J591" s="44"/>
      <c r="K591" s="43">
        <v>5</v>
      </c>
      <c r="L591" s="41">
        <f t="shared" si="61"/>
        <v>5</v>
      </c>
      <c r="M591" s="270" t="s">
        <v>33</v>
      </c>
      <c r="N591" s="37">
        <f t="shared" si="68"/>
        <v>8</v>
      </c>
      <c r="O591" s="34">
        <f t="shared" si="69"/>
        <v>40</v>
      </c>
      <c r="P591" s="32">
        <f t="shared" si="41"/>
        <v>876.4</v>
      </c>
      <c r="Q591" s="31">
        <f t="shared" si="67"/>
        <v>1069.21</v>
      </c>
      <c r="R591" s="30"/>
      <c r="S591" s="30" t="str">
        <f t="shared" si="66"/>
        <v>ГП-00009765</v>
      </c>
      <c r="T591" s="30">
        <v>876.4</v>
      </c>
      <c r="V591" s="503"/>
      <c r="W591" s="1">
        <f>VLOOKUP(F591,[1]Цилиндры!$F$17:$P$959,11,0)</f>
        <v>811.44</v>
      </c>
    </row>
    <row r="592" spans="1:23" ht="17.100000000000001" customHeight="1" x14ac:dyDescent="0.25">
      <c r="A592" s="54" t="s">
        <v>1104</v>
      </c>
      <c r="B592" s="53" t="s">
        <v>1461</v>
      </c>
      <c r="C592" s="55">
        <v>1000</v>
      </c>
      <c r="D592" s="55" t="s">
        <v>1644</v>
      </c>
      <c r="E592" s="52">
        <v>76</v>
      </c>
      <c r="F592" s="50" t="s">
        <v>1607</v>
      </c>
      <c r="G592" s="392" t="s">
        <v>2238</v>
      </c>
      <c r="H592" s="296" t="s">
        <v>0</v>
      </c>
      <c r="I592" s="46" t="s">
        <v>3</v>
      </c>
      <c r="J592" s="44"/>
      <c r="K592" s="43">
        <v>5</v>
      </c>
      <c r="L592" s="41">
        <f t="shared" si="61"/>
        <v>5</v>
      </c>
      <c r="M592" s="270" t="s">
        <v>33</v>
      </c>
      <c r="N592" s="37">
        <f t="shared" si="68"/>
        <v>8</v>
      </c>
      <c r="O592" s="34">
        <f t="shared" si="69"/>
        <v>40</v>
      </c>
      <c r="P592" s="32">
        <f t="shared" si="41"/>
        <v>889.8</v>
      </c>
      <c r="Q592" s="31">
        <f t="shared" si="67"/>
        <v>1085.56</v>
      </c>
      <c r="R592" s="30"/>
      <c r="S592" s="30" t="str">
        <f t="shared" si="66"/>
        <v>ГП-00009767</v>
      </c>
      <c r="T592" s="30">
        <v>889.8</v>
      </c>
      <c r="V592" s="503"/>
      <c r="W592" s="1">
        <f>VLOOKUP(F592,[1]Цилиндры!$F$17:$P$959,11,0)</f>
        <v>823.88</v>
      </c>
    </row>
    <row r="593" spans="1:23" ht="17.100000000000001" customHeight="1" x14ac:dyDescent="0.25">
      <c r="A593" s="54" t="s">
        <v>1104</v>
      </c>
      <c r="B593" s="53" t="s">
        <v>1461</v>
      </c>
      <c r="C593" s="55">
        <v>1000</v>
      </c>
      <c r="D593" s="55" t="s">
        <v>1644</v>
      </c>
      <c r="E593" s="52">
        <v>83</v>
      </c>
      <c r="F593" s="50" t="s">
        <v>1584</v>
      </c>
      <c r="G593" s="392" t="s">
        <v>2239</v>
      </c>
      <c r="H593" s="296" t="s">
        <v>0</v>
      </c>
      <c r="I593" s="46" t="s">
        <v>3</v>
      </c>
      <c r="J593" s="44"/>
      <c r="K593" s="43">
        <v>4</v>
      </c>
      <c r="L593" s="41">
        <f t="shared" si="61"/>
        <v>4</v>
      </c>
      <c r="M593" s="270" t="s">
        <v>33</v>
      </c>
      <c r="N593" s="37">
        <f t="shared" si="68"/>
        <v>10</v>
      </c>
      <c r="O593" s="34">
        <f t="shared" si="69"/>
        <v>40</v>
      </c>
      <c r="P593" s="428">
        <f t="shared" ref="P593" si="70">ROUND(T593*(1-$Q$12),2)</f>
        <v>988.52</v>
      </c>
      <c r="Q593" s="31">
        <f t="shared" si="67"/>
        <v>1205.99</v>
      </c>
      <c r="R593" s="30"/>
      <c r="S593" s="30" t="str">
        <f t="shared" si="66"/>
        <v>ГП-00009825</v>
      </c>
      <c r="T593" s="30">
        <v>988.52</v>
      </c>
      <c r="V593" s="503"/>
      <c r="W593" s="1">
        <f>VLOOKUP(F593,[1]Цилиндры!$F$17:$P$959,11,0)</f>
        <v>1121.9100000000001</v>
      </c>
    </row>
    <row r="594" spans="1:23" ht="17.100000000000001" customHeight="1" x14ac:dyDescent="0.25">
      <c r="A594" s="54" t="s">
        <v>1104</v>
      </c>
      <c r="B594" s="53" t="s">
        <v>1461</v>
      </c>
      <c r="C594" s="55">
        <v>1000</v>
      </c>
      <c r="D594" s="55" t="s">
        <v>1644</v>
      </c>
      <c r="E594" s="52">
        <v>89</v>
      </c>
      <c r="F594" s="50" t="s">
        <v>1608</v>
      </c>
      <c r="G594" s="392" t="s">
        <v>2240</v>
      </c>
      <c r="H594" s="296" t="s">
        <v>0</v>
      </c>
      <c r="I594" s="46" t="s">
        <v>3</v>
      </c>
      <c r="J594" s="44"/>
      <c r="K594" s="43">
        <v>4</v>
      </c>
      <c r="L594" s="41">
        <f t="shared" si="61"/>
        <v>4</v>
      </c>
      <c r="M594" s="270" t="s">
        <v>33</v>
      </c>
      <c r="N594" s="37">
        <f t="shared" si="68"/>
        <v>10</v>
      </c>
      <c r="O594" s="34">
        <f t="shared" si="69"/>
        <v>40</v>
      </c>
      <c r="P594" s="32">
        <f t="shared" si="41"/>
        <v>1181.8</v>
      </c>
      <c r="Q594" s="31">
        <f t="shared" si="67"/>
        <v>1441.8</v>
      </c>
      <c r="R594" s="30"/>
      <c r="S594" s="30" t="str">
        <f t="shared" si="66"/>
        <v>ГП-00009769</v>
      </c>
      <c r="T594" s="30">
        <v>1181.8</v>
      </c>
      <c r="V594" s="503"/>
      <c r="W594" s="1">
        <f>VLOOKUP(F594,[1]Цилиндры!$F$17:$P$959,11,0)</f>
        <v>1094.22</v>
      </c>
    </row>
    <row r="595" spans="1:23" ht="17.100000000000001" customHeight="1" x14ac:dyDescent="0.25">
      <c r="A595" s="54" t="s">
        <v>1104</v>
      </c>
      <c r="B595" s="53" t="s">
        <v>1461</v>
      </c>
      <c r="C595" s="55">
        <v>1000</v>
      </c>
      <c r="D595" s="55" t="s">
        <v>1644</v>
      </c>
      <c r="E595" s="52">
        <v>102</v>
      </c>
      <c r="F595" s="50" t="s">
        <v>1579</v>
      </c>
      <c r="G595" s="392" t="s">
        <v>2241</v>
      </c>
      <c r="H595" s="296" t="s">
        <v>0</v>
      </c>
      <c r="I595" s="46" t="s">
        <v>3</v>
      </c>
      <c r="J595" s="44"/>
      <c r="K595" s="43">
        <v>4</v>
      </c>
      <c r="L595" s="41">
        <f t="shared" si="61"/>
        <v>4</v>
      </c>
      <c r="M595" s="270" t="s">
        <v>33</v>
      </c>
      <c r="N595" s="37">
        <f t="shared" si="68"/>
        <v>10</v>
      </c>
      <c r="O595" s="34">
        <f t="shared" si="69"/>
        <v>40</v>
      </c>
      <c r="P595" s="32">
        <f t="shared" ref="P595" si="71">ROUND(T595*(1-$Q$12),2)</f>
        <v>1261.9000000000001</v>
      </c>
      <c r="Q595" s="31">
        <f t="shared" si="67"/>
        <v>1539.52</v>
      </c>
      <c r="R595" s="30"/>
      <c r="S595" s="30" t="str">
        <f t="shared" si="66"/>
        <v>ГП-00009841</v>
      </c>
      <c r="T595" s="30">
        <v>1261.9000000000001</v>
      </c>
      <c r="V595" s="503"/>
      <c r="W595" s="1">
        <f>VLOOKUP(F595,[1]Цилиндры!$F$17:$P$959,11,0)</f>
        <v>1168.46</v>
      </c>
    </row>
    <row r="596" spans="1:23" ht="17.100000000000001" customHeight="1" x14ac:dyDescent="0.25">
      <c r="A596" s="54" t="s">
        <v>1104</v>
      </c>
      <c r="B596" s="53" t="s">
        <v>1461</v>
      </c>
      <c r="C596" s="55">
        <v>1000</v>
      </c>
      <c r="D596" s="55" t="s">
        <v>1644</v>
      </c>
      <c r="E596" s="52">
        <v>108</v>
      </c>
      <c r="F596" s="50" t="s">
        <v>1585</v>
      </c>
      <c r="G596" s="392" t="s">
        <v>2242</v>
      </c>
      <c r="H596" s="296" t="s">
        <v>0</v>
      </c>
      <c r="I596" s="46" t="s">
        <v>3</v>
      </c>
      <c r="J596" s="44"/>
      <c r="K596" s="43">
        <v>4</v>
      </c>
      <c r="L596" s="41">
        <f t="shared" si="61"/>
        <v>4</v>
      </c>
      <c r="M596" s="270" t="s">
        <v>33</v>
      </c>
      <c r="N596" s="37">
        <f t="shared" si="68"/>
        <v>10</v>
      </c>
      <c r="O596" s="34">
        <f t="shared" si="69"/>
        <v>40</v>
      </c>
      <c r="P596" s="32">
        <f t="shared" si="41"/>
        <v>1381.4</v>
      </c>
      <c r="Q596" s="31">
        <f t="shared" si="67"/>
        <v>1685.31</v>
      </c>
      <c r="R596" s="30"/>
      <c r="S596" s="30" t="str">
        <f t="shared" si="66"/>
        <v>ГП-00009771</v>
      </c>
      <c r="T596" s="30">
        <v>1381.4</v>
      </c>
      <c r="V596" s="503"/>
      <c r="W596" s="1">
        <f>VLOOKUP(F596,[1]Цилиндры!$F$17:$P$959,11,0)</f>
        <v>1279.0899999999999</v>
      </c>
    </row>
    <row r="597" spans="1:23" ht="17.100000000000001" customHeight="1" x14ac:dyDescent="0.25">
      <c r="A597" s="54" t="s">
        <v>1104</v>
      </c>
      <c r="B597" s="53" t="s">
        <v>1461</v>
      </c>
      <c r="C597" s="55">
        <v>1000</v>
      </c>
      <c r="D597" s="55" t="s">
        <v>1644</v>
      </c>
      <c r="E597" s="52">
        <v>114</v>
      </c>
      <c r="F597" s="50" t="s">
        <v>1586</v>
      </c>
      <c r="G597" s="392" t="s">
        <v>2243</v>
      </c>
      <c r="H597" s="296" t="s">
        <v>0</v>
      </c>
      <c r="I597" s="46" t="s">
        <v>3</v>
      </c>
      <c r="J597" s="44"/>
      <c r="K597" s="43">
        <v>4</v>
      </c>
      <c r="L597" s="41">
        <f t="shared" si="61"/>
        <v>4</v>
      </c>
      <c r="M597" s="270" t="s">
        <v>33</v>
      </c>
      <c r="N597" s="37">
        <f t="shared" si="68"/>
        <v>10</v>
      </c>
      <c r="O597" s="34">
        <f t="shared" si="69"/>
        <v>40</v>
      </c>
      <c r="P597" s="32">
        <f t="shared" si="41"/>
        <v>1397.7</v>
      </c>
      <c r="Q597" s="31">
        <f t="shared" si="67"/>
        <v>1705.19</v>
      </c>
      <c r="R597" s="30"/>
      <c r="S597" s="30" t="str">
        <f t="shared" si="66"/>
        <v>ГП-00009773</v>
      </c>
      <c r="T597" s="30">
        <v>1397.7</v>
      </c>
      <c r="V597" s="503"/>
      <c r="W597" s="1">
        <f>VLOOKUP(F597,[1]Цилиндры!$F$17:$P$959,11,0)</f>
        <v>1294.1600000000001</v>
      </c>
    </row>
    <row r="598" spans="1:23" ht="16.5" customHeight="1" x14ac:dyDescent="0.25">
      <c r="A598" s="54" t="s">
        <v>1104</v>
      </c>
      <c r="B598" s="53" t="s">
        <v>1461</v>
      </c>
      <c r="C598" s="55">
        <v>1000</v>
      </c>
      <c r="D598" s="55" t="s">
        <v>1644</v>
      </c>
      <c r="E598" s="52">
        <v>133</v>
      </c>
      <c r="F598" s="50" t="s">
        <v>1587</v>
      </c>
      <c r="G598" s="392" t="s">
        <v>2244</v>
      </c>
      <c r="H598" s="296" t="s">
        <v>0</v>
      </c>
      <c r="I598" s="46" t="s">
        <v>3</v>
      </c>
      <c r="J598" s="44"/>
      <c r="K598" s="43">
        <v>3</v>
      </c>
      <c r="L598" s="41">
        <f t="shared" si="61"/>
        <v>3</v>
      </c>
      <c r="M598" s="270" t="s">
        <v>33</v>
      </c>
      <c r="N598" s="37">
        <f t="shared" si="68"/>
        <v>14</v>
      </c>
      <c r="O598" s="34">
        <f t="shared" si="69"/>
        <v>42</v>
      </c>
      <c r="P598" s="32">
        <f t="shared" si="41"/>
        <v>1442.9</v>
      </c>
      <c r="Q598" s="31">
        <f t="shared" si="67"/>
        <v>1760.34</v>
      </c>
      <c r="R598" s="30"/>
      <c r="S598" s="30" t="str">
        <f t="shared" si="66"/>
        <v>ГП-00009775</v>
      </c>
      <c r="T598" s="30">
        <v>1442.9</v>
      </c>
      <c r="V598" s="503"/>
      <c r="W598" s="1">
        <f>VLOOKUP(F598,[1]Цилиндры!$F$17:$P$959,11,0)</f>
        <v>1335.99</v>
      </c>
    </row>
    <row r="599" spans="1:23" ht="16.5" customHeight="1" x14ac:dyDescent="0.25">
      <c r="A599" s="54" t="s">
        <v>1104</v>
      </c>
      <c r="B599" s="53" t="s">
        <v>1461</v>
      </c>
      <c r="C599" s="55">
        <v>1000</v>
      </c>
      <c r="D599" s="55" t="s">
        <v>1644</v>
      </c>
      <c r="E599" s="52">
        <v>140</v>
      </c>
      <c r="F599" s="50" t="s">
        <v>1580</v>
      </c>
      <c r="G599" s="392" t="s">
        <v>2245</v>
      </c>
      <c r="H599" s="296" t="s">
        <v>0</v>
      </c>
      <c r="I599" s="46" t="s">
        <v>3</v>
      </c>
      <c r="J599" s="44"/>
      <c r="K599" s="43">
        <v>3</v>
      </c>
      <c r="L599" s="41">
        <f t="shared" si="61"/>
        <v>3</v>
      </c>
      <c r="M599" s="270" t="s">
        <v>33</v>
      </c>
      <c r="N599" s="37">
        <f t="shared" si="68"/>
        <v>14</v>
      </c>
      <c r="O599" s="34">
        <f t="shared" si="69"/>
        <v>42</v>
      </c>
      <c r="P599" s="428">
        <f t="shared" ref="P599" si="72">ROUND(T599*(1-$Q$12),2)</f>
        <v>1594</v>
      </c>
      <c r="Q599" s="31">
        <f t="shared" si="67"/>
        <v>1944.68</v>
      </c>
      <c r="R599" s="30"/>
      <c r="S599" s="30" t="str">
        <f t="shared" si="66"/>
        <v>ГП-00009865</v>
      </c>
      <c r="T599" s="30">
        <v>1594</v>
      </c>
      <c r="V599" s="503"/>
      <c r="W599" s="1">
        <f>VLOOKUP(F599,[1]Цилиндры!$F$17:$P$959,11,0)</f>
        <v>1475.88</v>
      </c>
    </row>
    <row r="600" spans="1:23" ht="17.100000000000001" customHeight="1" x14ac:dyDescent="0.25">
      <c r="A600" s="54" t="s">
        <v>1104</v>
      </c>
      <c r="B600" s="53" t="s">
        <v>1461</v>
      </c>
      <c r="C600" s="55">
        <v>1000</v>
      </c>
      <c r="D600" s="55" t="s">
        <v>1644</v>
      </c>
      <c r="E600" s="52">
        <v>159</v>
      </c>
      <c r="F600" s="50" t="s">
        <v>1588</v>
      </c>
      <c r="G600" s="392" t="s">
        <v>2246</v>
      </c>
      <c r="H600" s="296" t="s">
        <v>0</v>
      </c>
      <c r="I600" s="46" t="s">
        <v>3</v>
      </c>
      <c r="J600" s="44"/>
      <c r="K600" s="43">
        <v>3</v>
      </c>
      <c r="L600" s="41">
        <f t="shared" si="61"/>
        <v>3</v>
      </c>
      <c r="M600" s="270" t="s">
        <v>33</v>
      </c>
      <c r="N600" s="37">
        <f t="shared" si="68"/>
        <v>14</v>
      </c>
      <c r="O600" s="34">
        <f t="shared" si="69"/>
        <v>42</v>
      </c>
      <c r="P600" s="428">
        <f t="shared" si="41"/>
        <v>1641.13</v>
      </c>
      <c r="Q600" s="31">
        <f t="shared" si="67"/>
        <v>2002.18</v>
      </c>
      <c r="R600" s="30"/>
      <c r="S600" s="30" t="str">
        <f t="shared" si="66"/>
        <v>ГП-00009777</v>
      </c>
      <c r="T600" s="30">
        <v>1641.13</v>
      </c>
      <c r="V600" s="503"/>
      <c r="W600" s="1">
        <f>VLOOKUP(F600,[1]Цилиндры!$F$17:$P$959,11,0)</f>
        <v>1384.75</v>
      </c>
    </row>
    <row r="601" spans="1:23" ht="17.100000000000001" customHeight="1" x14ac:dyDescent="0.25">
      <c r="A601" s="54" t="s">
        <v>1104</v>
      </c>
      <c r="B601" s="53" t="s">
        <v>1461</v>
      </c>
      <c r="C601" s="55">
        <v>1000</v>
      </c>
      <c r="D601" s="55" t="s">
        <v>1644</v>
      </c>
      <c r="E601" s="52">
        <v>169</v>
      </c>
      <c r="F601" s="50" t="s">
        <v>1589</v>
      </c>
      <c r="G601" s="392" t="s">
        <v>2247</v>
      </c>
      <c r="H601" s="296" t="s">
        <v>0</v>
      </c>
      <c r="I601" s="46" t="s">
        <v>3</v>
      </c>
      <c r="J601" s="44"/>
      <c r="K601" s="43">
        <v>3</v>
      </c>
      <c r="L601" s="41">
        <f t="shared" si="61"/>
        <v>3</v>
      </c>
      <c r="M601" s="270" t="s">
        <v>33</v>
      </c>
      <c r="N601" s="37">
        <f t="shared" si="68"/>
        <v>14</v>
      </c>
      <c r="O601" s="34">
        <f t="shared" si="69"/>
        <v>42</v>
      </c>
      <c r="P601" s="32">
        <f t="shared" si="41"/>
        <v>1711.7</v>
      </c>
      <c r="Q601" s="31">
        <f t="shared" si="67"/>
        <v>2088.27</v>
      </c>
      <c r="R601" s="30"/>
      <c r="S601" s="30" t="str">
        <f t="shared" si="66"/>
        <v>ГП-00009779</v>
      </c>
      <c r="T601" s="30">
        <v>1711.7</v>
      </c>
      <c r="V601" s="503"/>
      <c r="W601" s="1">
        <f>VLOOKUP(F601,[1]Цилиндры!$F$17:$P$959,11,0)</f>
        <v>1584.91</v>
      </c>
    </row>
    <row r="602" spans="1:23" ht="17.100000000000001" customHeight="1" x14ac:dyDescent="0.25">
      <c r="A602" s="54" t="s">
        <v>1104</v>
      </c>
      <c r="B602" s="53" t="s">
        <v>1461</v>
      </c>
      <c r="C602" s="55">
        <v>1000</v>
      </c>
      <c r="D602" s="55" t="s">
        <v>1644</v>
      </c>
      <c r="E602" s="52">
        <v>194</v>
      </c>
      <c r="F602" s="50" t="s">
        <v>1581</v>
      </c>
      <c r="G602" s="392" t="s">
        <v>2248</v>
      </c>
      <c r="H602" s="296" t="s">
        <v>0</v>
      </c>
      <c r="I602" s="46" t="s">
        <v>3</v>
      </c>
      <c r="J602" s="44"/>
      <c r="K602" s="43">
        <v>3</v>
      </c>
      <c r="L602" s="41">
        <f t="shared" si="61"/>
        <v>3</v>
      </c>
      <c r="M602" s="270" t="s">
        <v>33</v>
      </c>
      <c r="N602" s="37">
        <f t="shared" si="68"/>
        <v>14</v>
      </c>
      <c r="O602" s="34">
        <f t="shared" si="69"/>
        <v>42</v>
      </c>
      <c r="P602" s="32">
        <f t="shared" ref="P602:P603" si="73">ROUND(T602*(1-$Q$12),2)</f>
        <v>1917.1</v>
      </c>
      <c r="Q602" s="31">
        <f t="shared" si="67"/>
        <v>2338.86</v>
      </c>
      <c r="R602" s="30"/>
      <c r="S602" s="30" t="str">
        <f t="shared" si="66"/>
        <v>ГП-00009914</v>
      </c>
      <c r="T602" s="30">
        <v>1917.1</v>
      </c>
      <c r="V602" s="503"/>
      <c r="W602" s="1">
        <f>VLOOKUP(F602,[1]Цилиндры!$F$17:$P$959,11,0)</f>
        <v>1775.1</v>
      </c>
    </row>
    <row r="603" spans="1:23" ht="17.100000000000001" customHeight="1" x14ac:dyDescent="0.25">
      <c r="A603" s="54" t="s">
        <v>1104</v>
      </c>
      <c r="B603" s="53" t="s">
        <v>1461</v>
      </c>
      <c r="C603" s="55">
        <v>1000</v>
      </c>
      <c r="D603" s="55" t="s">
        <v>1644</v>
      </c>
      <c r="E603" s="52">
        <v>205</v>
      </c>
      <c r="F603" s="50" t="s">
        <v>1582</v>
      </c>
      <c r="G603" s="392" t="s">
        <v>2249</v>
      </c>
      <c r="H603" s="296" t="s">
        <v>0</v>
      </c>
      <c r="I603" s="46" t="s">
        <v>3</v>
      </c>
      <c r="J603" s="44"/>
      <c r="K603" s="43">
        <v>2</v>
      </c>
      <c r="L603" s="41">
        <f t="shared" si="61"/>
        <v>2</v>
      </c>
      <c r="M603" s="270" t="s">
        <v>33</v>
      </c>
      <c r="N603" s="37">
        <f t="shared" si="68"/>
        <v>20</v>
      </c>
      <c r="O603" s="34">
        <f t="shared" si="69"/>
        <v>40</v>
      </c>
      <c r="P603" s="32">
        <f t="shared" si="73"/>
        <v>2005.6</v>
      </c>
      <c r="Q603" s="31">
        <f t="shared" si="67"/>
        <v>2446.83</v>
      </c>
      <c r="R603" s="30"/>
      <c r="S603" s="30" t="str">
        <f t="shared" si="66"/>
        <v>ГП-00009926</v>
      </c>
      <c r="T603" s="30">
        <v>2005.6</v>
      </c>
      <c r="V603" s="503"/>
      <c r="W603" s="1">
        <f>VLOOKUP(F603,[1]Цилиндры!$F$17:$P$959,11,0)</f>
        <v>1857.07</v>
      </c>
    </row>
    <row r="604" spans="1:23" ht="17.100000000000001" customHeight="1" x14ac:dyDescent="0.25">
      <c r="A604" s="54" t="s">
        <v>1104</v>
      </c>
      <c r="B604" s="53" t="s">
        <v>1461</v>
      </c>
      <c r="C604" s="55">
        <v>1000</v>
      </c>
      <c r="D604" s="55" t="s">
        <v>1644</v>
      </c>
      <c r="E604" s="52">
        <v>219</v>
      </c>
      <c r="F604" s="50" t="s">
        <v>1592</v>
      </c>
      <c r="G604" s="392" t="s">
        <v>2250</v>
      </c>
      <c r="H604" s="296" t="s">
        <v>0</v>
      </c>
      <c r="I604" s="46" t="s">
        <v>3</v>
      </c>
      <c r="J604" s="44"/>
      <c r="K604" s="43">
        <v>2</v>
      </c>
      <c r="L604" s="41">
        <f t="shared" si="61"/>
        <v>2</v>
      </c>
      <c r="M604" s="270" t="s">
        <v>33</v>
      </c>
      <c r="N604" s="37">
        <f t="shared" si="68"/>
        <v>20</v>
      </c>
      <c r="O604" s="34">
        <f t="shared" si="69"/>
        <v>40</v>
      </c>
      <c r="P604" s="32">
        <f t="shared" si="41"/>
        <v>2094.1999999999998</v>
      </c>
      <c r="Q604" s="31">
        <f t="shared" si="67"/>
        <v>2554.92</v>
      </c>
      <c r="R604" s="30"/>
      <c r="S604" s="30" t="str">
        <f t="shared" si="66"/>
        <v>ГП-00009781</v>
      </c>
      <c r="T604" s="30">
        <v>2094.1999999999998</v>
      </c>
      <c r="V604" s="503"/>
      <c r="W604" s="1">
        <f>VLOOKUP(F604,[1]Цилиндры!$F$17:$P$959,11,0)</f>
        <v>1939.04</v>
      </c>
    </row>
    <row r="605" spans="1:23" ht="17.100000000000001" customHeight="1" x14ac:dyDescent="0.25">
      <c r="A605" s="54" t="s">
        <v>1104</v>
      </c>
      <c r="B605" s="53" t="s">
        <v>1461</v>
      </c>
      <c r="C605" s="55">
        <v>1000</v>
      </c>
      <c r="D605" s="55" t="s">
        <v>1644</v>
      </c>
      <c r="E605" s="52">
        <v>245</v>
      </c>
      <c r="F605" s="50" t="s">
        <v>1583</v>
      </c>
      <c r="G605" s="392" t="s">
        <v>2251</v>
      </c>
      <c r="H605" s="296" t="s">
        <v>0</v>
      </c>
      <c r="I605" s="46" t="s">
        <v>3</v>
      </c>
      <c r="J605" s="44"/>
      <c r="K605" s="43">
        <v>2</v>
      </c>
      <c r="L605" s="41">
        <f t="shared" si="61"/>
        <v>2</v>
      </c>
      <c r="M605" s="270" t="s">
        <v>33</v>
      </c>
      <c r="N605" s="37">
        <f t="shared" si="68"/>
        <v>20</v>
      </c>
      <c r="O605" s="34">
        <f t="shared" si="69"/>
        <v>40</v>
      </c>
      <c r="P605" s="32">
        <f t="shared" ref="P605" si="74">ROUND(T605*(1-$Q$12),2)</f>
        <v>2454.1999999999998</v>
      </c>
      <c r="Q605" s="31">
        <f t="shared" si="67"/>
        <v>2994.12</v>
      </c>
      <c r="R605" s="30"/>
      <c r="S605" s="30" t="str">
        <f t="shared" si="66"/>
        <v>ГП-00009942</v>
      </c>
      <c r="T605" s="30">
        <v>2454.1999999999998</v>
      </c>
      <c r="V605" s="503"/>
      <c r="W605" s="1">
        <f>VLOOKUP(F605,[1]Цилиндры!$F$17:$P$959,11,0)</f>
        <v>2272.4</v>
      </c>
    </row>
    <row r="606" spans="1:23" ht="17.100000000000001" customHeight="1" x14ac:dyDescent="0.25">
      <c r="A606" s="54" t="s">
        <v>1104</v>
      </c>
      <c r="B606" s="53" t="s">
        <v>1461</v>
      </c>
      <c r="C606" s="55">
        <v>1000</v>
      </c>
      <c r="D606" s="55" t="s">
        <v>1644</v>
      </c>
      <c r="E606" s="52">
        <v>273</v>
      </c>
      <c r="F606" s="50" t="s">
        <v>1594</v>
      </c>
      <c r="G606" s="392" t="s">
        <v>2252</v>
      </c>
      <c r="H606" s="296" t="s">
        <v>0</v>
      </c>
      <c r="I606" s="46" t="s">
        <v>3</v>
      </c>
      <c r="J606" s="44"/>
      <c r="K606" s="43">
        <v>2</v>
      </c>
      <c r="L606" s="41">
        <f t="shared" si="61"/>
        <v>2</v>
      </c>
      <c r="M606" s="270" t="s">
        <v>33</v>
      </c>
      <c r="N606" s="37">
        <f t="shared" si="68"/>
        <v>20</v>
      </c>
      <c r="O606" s="34">
        <f t="shared" si="69"/>
        <v>40</v>
      </c>
      <c r="P606" s="32">
        <f t="shared" si="41"/>
        <v>2814.2</v>
      </c>
      <c r="Q606" s="31">
        <f t="shared" si="67"/>
        <v>3433.32</v>
      </c>
      <c r="R606" s="30"/>
      <c r="S606" s="30" t="str">
        <f t="shared" si="66"/>
        <v>ГП-00009783</v>
      </c>
      <c r="T606" s="30">
        <v>2814.2</v>
      </c>
      <c r="V606" s="503"/>
      <c r="W606" s="1">
        <f>VLOOKUP(F606,[1]Цилиндры!$F$17:$P$959,11,0)</f>
        <v>2605.7600000000002</v>
      </c>
    </row>
    <row r="607" spans="1:23" ht="17.100000000000001" customHeight="1" x14ac:dyDescent="0.25">
      <c r="A607" s="54" t="s">
        <v>1104</v>
      </c>
      <c r="B607" s="53" t="s">
        <v>1461</v>
      </c>
      <c r="C607" s="55">
        <v>1000</v>
      </c>
      <c r="D607" s="52" t="s">
        <v>1645</v>
      </c>
      <c r="E607" s="52">
        <v>18</v>
      </c>
      <c r="F607" s="242" t="s">
        <v>235</v>
      </c>
      <c r="G607" s="392" t="s">
        <v>2253</v>
      </c>
      <c r="H607" s="296" t="s">
        <v>0</v>
      </c>
      <c r="I607" s="46" t="s">
        <v>3</v>
      </c>
      <c r="J607" s="44"/>
      <c r="K607" s="43">
        <v>6</v>
      </c>
      <c r="L607" s="41">
        <f t="shared" si="61"/>
        <v>6</v>
      </c>
      <c r="M607" s="270" t="s">
        <v>33</v>
      </c>
      <c r="N607" s="37">
        <f t="shared" si="68"/>
        <v>7</v>
      </c>
      <c r="O607" s="34">
        <f t="shared" si="69"/>
        <v>42</v>
      </c>
      <c r="P607" s="315" t="s">
        <v>307</v>
      </c>
      <c r="Q607" s="300" t="s">
        <v>307</v>
      </c>
      <c r="R607" s="30"/>
      <c r="S607" s="30" t="str">
        <f t="shared" si="66"/>
        <v>no code</v>
      </c>
      <c r="T607" s="30"/>
      <c r="V607" s="503"/>
    </row>
    <row r="608" spans="1:23" ht="17.100000000000001" customHeight="1" x14ac:dyDescent="0.25">
      <c r="A608" s="54" t="s">
        <v>1104</v>
      </c>
      <c r="B608" s="53" t="s">
        <v>1461</v>
      </c>
      <c r="C608" s="55">
        <v>1000</v>
      </c>
      <c r="D608" s="55" t="s">
        <v>1645</v>
      </c>
      <c r="E608" s="52">
        <v>21</v>
      </c>
      <c r="F608" s="50" t="s">
        <v>2702</v>
      </c>
      <c r="G608" s="392" t="s">
        <v>2254</v>
      </c>
      <c r="H608" s="296" t="s">
        <v>0</v>
      </c>
      <c r="I608" s="46" t="s">
        <v>3</v>
      </c>
      <c r="J608" s="44"/>
      <c r="K608" s="43">
        <v>6</v>
      </c>
      <c r="L608" s="41">
        <f t="shared" si="61"/>
        <v>6</v>
      </c>
      <c r="M608" s="270" t="s">
        <v>33</v>
      </c>
      <c r="N608" s="37">
        <f t="shared" si="68"/>
        <v>7</v>
      </c>
      <c r="O608" s="34">
        <f t="shared" si="69"/>
        <v>42</v>
      </c>
      <c r="P608" s="32">
        <f t="shared" ref="P608" si="75">ROUND(T608*(1-$Q$12),2)</f>
        <v>832.8</v>
      </c>
      <c r="Q608" s="31">
        <f>ROUND(P608*1.22,2)</f>
        <v>1016.02</v>
      </c>
      <c r="R608" s="30"/>
      <c r="S608" s="30" t="str">
        <f t="shared" si="66"/>
        <v>ГП-00012828</v>
      </c>
      <c r="T608" s="30">
        <v>832.8</v>
      </c>
      <c r="V608" s="503"/>
    </row>
    <row r="609" spans="1:22" ht="17.100000000000001" customHeight="1" x14ac:dyDescent="0.25">
      <c r="A609" s="54" t="s">
        <v>1104</v>
      </c>
      <c r="B609" s="53" t="s">
        <v>1461</v>
      </c>
      <c r="C609" s="55">
        <v>1000</v>
      </c>
      <c r="D609" s="55" t="s">
        <v>1645</v>
      </c>
      <c r="E609" s="52">
        <v>25</v>
      </c>
      <c r="F609" s="242" t="s">
        <v>235</v>
      </c>
      <c r="G609" s="392" t="s">
        <v>2255</v>
      </c>
      <c r="H609" s="296" t="s">
        <v>0</v>
      </c>
      <c r="I609" s="46" t="s">
        <v>3</v>
      </c>
      <c r="J609" s="44"/>
      <c r="K609" s="43">
        <v>5</v>
      </c>
      <c r="L609" s="41">
        <f t="shared" si="61"/>
        <v>5</v>
      </c>
      <c r="M609" s="270" t="s">
        <v>33</v>
      </c>
      <c r="N609" s="37">
        <f t="shared" si="68"/>
        <v>8</v>
      </c>
      <c r="O609" s="34">
        <f t="shared" si="69"/>
        <v>40</v>
      </c>
      <c r="P609" s="315" t="s">
        <v>307</v>
      </c>
      <c r="Q609" s="300" t="s">
        <v>307</v>
      </c>
      <c r="R609" s="30"/>
      <c r="S609" s="30" t="str">
        <f t="shared" si="66"/>
        <v>no code</v>
      </c>
      <c r="T609" s="30"/>
      <c r="V609" s="503"/>
    </row>
    <row r="610" spans="1:22" ht="17.100000000000001" customHeight="1" x14ac:dyDescent="0.25">
      <c r="A610" s="54" t="s">
        <v>1104</v>
      </c>
      <c r="B610" s="53" t="s">
        <v>1461</v>
      </c>
      <c r="C610" s="55">
        <v>1000</v>
      </c>
      <c r="D610" s="55" t="s">
        <v>1645</v>
      </c>
      <c r="E610" s="52">
        <v>28</v>
      </c>
      <c r="F610" s="50" t="s">
        <v>2703</v>
      </c>
      <c r="G610" s="392" t="s">
        <v>2256</v>
      </c>
      <c r="H610" s="296" t="s">
        <v>0</v>
      </c>
      <c r="I610" s="46" t="s">
        <v>3</v>
      </c>
      <c r="J610" s="44"/>
      <c r="K610" s="43">
        <v>5</v>
      </c>
      <c r="L610" s="41">
        <f t="shared" si="61"/>
        <v>5</v>
      </c>
      <c r="M610" s="270" t="s">
        <v>33</v>
      </c>
      <c r="N610" s="37">
        <f t="shared" si="68"/>
        <v>8</v>
      </c>
      <c r="O610" s="34">
        <f t="shared" si="69"/>
        <v>40</v>
      </c>
      <c r="P610" s="32">
        <f t="shared" ref="P610" si="76">ROUND(T610*(1-$Q$12),2)</f>
        <v>869.8</v>
      </c>
      <c r="Q610" s="31">
        <f>ROUND(P610*1.22,2)</f>
        <v>1061.1600000000001</v>
      </c>
      <c r="R610" s="30"/>
      <c r="S610" s="30" t="str">
        <f t="shared" si="66"/>
        <v>ГП-00012830</v>
      </c>
      <c r="T610" s="30">
        <v>869.8</v>
      </c>
      <c r="V610" s="503"/>
    </row>
    <row r="611" spans="1:22" ht="17.100000000000001" customHeight="1" x14ac:dyDescent="0.25">
      <c r="A611" s="54" t="s">
        <v>1104</v>
      </c>
      <c r="B611" s="53" t="s">
        <v>1461</v>
      </c>
      <c r="C611" s="55">
        <v>1000</v>
      </c>
      <c r="D611" s="55" t="s">
        <v>1645</v>
      </c>
      <c r="E611" s="52">
        <v>32</v>
      </c>
      <c r="F611" s="242" t="s">
        <v>235</v>
      </c>
      <c r="G611" s="392" t="s">
        <v>2257</v>
      </c>
      <c r="H611" s="296" t="s">
        <v>0</v>
      </c>
      <c r="I611" s="46" t="s">
        <v>3</v>
      </c>
      <c r="J611" s="44"/>
      <c r="K611" s="43">
        <v>5</v>
      </c>
      <c r="L611" s="41">
        <f t="shared" si="61"/>
        <v>5</v>
      </c>
      <c r="M611" s="270" t="s">
        <v>33</v>
      </c>
      <c r="N611" s="37">
        <f t="shared" si="68"/>
        <v>8</v>
      </c>
      <c r="O611" s="34">
        <f t="shared" si="69"/>
        <v>40</v>
      </c>
      <c r="P611" s="315" t="s">
        <v>307</v>
      </c>
      <c r="Q611" s="300" t="s">
        <v>307</v>
      </c>
      <c r="R611" s="30"/>
      <c r="S611" s="30" t="str">
        <f t="shared" si="66"/>
        <v>no code</v>
      </c>
      <c r="T611" s="30"/>
      <c r="V611" s="503"/>
    </row>
    <row r="612" spans="1:22" ht="17.100000000000001" customHeight="1" x14ac:dyDescent="0.25">
      <c r="A612" s="54" t="s">
        <v>1104</v>
      </c>
      <c r="B612" s="53" t="s">
        <v>1461</v>
      </c>
      <c r="C612" s="55">
        <v>1000</v>
      </c>
      <c r="D612" s="55" t="s">
        <v>1645</v>
      </c>
      <c r="E612" s="52">
        <v>35</v>
      </c>
      <c r="F612" s="50" t="s">
        <v>2704</v>
      </c>
      <c r="G612" s="392" t="s">
        <v>2258</v>
      </c>
      <c r="H612" s="296" t="s">
        <v>0</v>
      </c>
      <c r="I612" s="46" t="s">
        <v>3</v>
      </c>
      <c r="J612" s="44"/>
      <c r="K612" s="43">
        <v>5</v>
      </c>
      <c r="L612" s="41">
        <f t="shared" si="61"/>
        <v>5</v>
      </c>
      <c r="M612" s="270" t="s">
        <v>33</v>
      </c>
      <c r="N612" s="37">
        <f t="shared" si="68"/>
        <v>8</v>
      </c>
      <c r="O612" s="34">
        <f t="shared" si="69"/>
        <v>40</v>
      </c>
      <c r="P612" s="32">
        <f t="shared" ref="P612" si="77">ROUND(T612*(1-$Q$12),2)</f>
        <v>886.6</v>
      </c>
      <c r="Q612" s="31">
        <f>ROUND(P612*1.22,2)</f>
        <v>1081.6500000000001</v>
      </c>
      <c r="R612" s="30"/>
      <c r="S612" s="30" t="str">
        <f t="shared" si="66"/>
        <v>ГП-00012833</v>
      </c>
      <c r="T612" s="30">
        <v>886.6</v>
      </c>
      <c r="V612" s="503"/>
    </row>
    <row r="613" spans="1:22" ht="17.100000000000001" customHeight="1" x14ac:dyDescent="0.25">
      <c r="A613" s="54" t="s">
        <v>1104</v>
      </c>
      <c r="B613" s="53" t="s">
        <v>1461</v>
      </c>
      <c r="C613" s="55">
        <v>1000</v>
      </c>
      <c r="D613" s="55" t="s">
        <v>1645</v>
      </c>
      <c r="E613" s="52">
        <v>38</v>
      </c>
      <c r="F613" s="242" t="s">
        <v>235</v>
      </c>
      <c r="G613" s="392" t="s">
        <v>2259</v>
      </c>
      <c r="H613" s="296" t="s">
        <v>0</v>
      </c>
      <c r="I613" s="46" t="s">
        <v>3</v>
      </c>
      <c r="J613" s="44"/>
      <c r="K613" s="43">
        <v>5</v>
      </c>
      <c r="L613" s="41">
        <f t="shared" si="61"/>
        <v>5</v>
      </c>
      <c r="M613" s="270" t="s">
        <v>33</v>
      </c>
      <c r="N613" s="37">
        <f t="shared" si="68"/>
        <v>8</v>
      </c>
      <c r="O613" s="34">
        <f t="shared" si="69"/>
        <v>40</v>
      </c>
      <c r="P613" s="315" t="s">
        <v>307</v>
      </c>
      <c r="Q613" s="300" t="s">
        <v>307</v>
      </c>
      <c r="R613" s="30"/>
      <c r="S613" s="30" t="str">
        <f t="shared" si="66"/>
        <v>no code</v>
      </c>
      <c r="T613" s="30"/>
      <c r="V613" s="503"/>
    </row>
    <row r="614" spans="1:22" ht="17.100000000000001" customHeight="1" x14ac:dyDescent="0.25">
      <c r="A614" s="54" t="s">
        <v>1104</v>
      </c>
      <c r="B614" s="53" t="s">
        <v>1461</v>
      </c>
      <c r="C614" s="55">
        <v>1000</v>
      </c>
      <c r="D614" s="55" t="s">
        <v>1645</v>
      </c>
      <c r="E614" s="52">
        <v>42</v>
      </c>
      <c r="F614" s="50" t="s">
        <v>2707</v>
      </c>
      <c r="G614" s="392" t="s">
        <v>2260</v>
      </c>
      <c r="H614" s="296" t="s">
        <v>0</v>
      </c>
      <c r="I614" s="46" t="s">
        <v>3</v>
      </c>
      <c r="J614" s="44"/>
      <c r="K614" s="43">
        <v>5</v>
      </c>
      <c r="L614" s="41">
        <f t="shared" si="61"/>
        <v>5</v>
      </c>
      <c r="M614" s="270" t="s">
        <v>33</v>
      </c>
      <c r="N614" s="37">
        <f t="shared" si="68"/>
        <v>8</v>
      </c>
      <c r="O614" s="34">
        <f t="shared" si="69"/>
        <v>40</v>
      </c>
      <c r="P614" s="32">
        <f t="shared" ref="P614" si="78">ROUND(T614*(1-$Q$12),2)</f>
        <v>901.4</v>
      </c>
      <c r="Q614" s="31">
        <f>ROUND(P614*1.22,2)</f>
        <v>1099.71</v>
      </c>
      <c r="R614" s="30"/>
      <c r="S614" s="30" t="str">
        <f t="shared" si="66"/>
        <v>ГП-00012836</v>
      </c>
      <c r="T614" s="30">
        <v>901.4</v>
      </c>
      <c r="V614" s="503"/>
    </row>
    <row r="615" spans="1:22" ht="17.100000000000001" customHeight="1" x14ac:dyDescent="0.25">
      <c r="A615" s="54" t="s">
        <v>1104</v>
      </c>
      <c r="B615" s="53" t="s">
        <v>1461</v>
      </c>
      <c r="C615" s="55">
        <v>1000</v>
      </c>
      <c r="D615" s="55" t="s">
        <v>1645</v>
      </c>
      <c r="E615" s="52">
        <v>45</v>
      </c>
      <c r="F615" s="242" t="s">
        <v>235</v>
      </c>
      <c r="G615" s="392" t="s">
        <v>2261</v>
      </c>
      <c r="H615" s="296" t="s">
        <v>0</v>
      </c>
      <c r="I615" s="46" t="s">
        <v>3</v>
      </c>
      <c r="J615" s="44"/>
      <c r="K615" s="43">
        <v>5</v>
      </c>
      <c r="L615" s="41">
        <f t="shared" si="61"/>
        <v>5</v>
      </c>
      <c r="M615" s="270" t="s">
        <v>33</v>
      </c>
      <c r="N615" s="37">
        <f t="shared" si="68"/>
        <v>8</v>
      </c>
      <c r="O615" s="34">
        <f t="shared" si="69"/>
        <v>40</v>
      </c>
      <c r="P615" s="315" t="s">
        <v>307</v>
      </c>
      <c r="Q615" s="300" t="s">
        <v>307</v>
      </c>
      <c r="R615" s="30"/>
      <c r="S615" s="30" t="str">
        <f t="shared" ref="S615:S646" si="79">F615</f>
        <v>no code</v>
      </c>
      <c r="T615" s="30"/>
      <c r="V615" s="503"/>
    </row>
    <row r="616" spans="1:22" ht="17.100000000000001" customHeight="1" x14ac:dyDescent="0.25">
      <c r="A616" s="54" t="s">
        <v>1104</v>
      </c>
      <c r="B616" s="53" t="s">
        <v>1461</v>
      </c>
      <c r="C616" s="55">
        <v>1000</v>
      </c>
      <c r="D616" s="55" t="s">
        <v>1645</v>
      </c>
      <c r="E616" s="52">
        <v>48</v>
      </c>
      <c r="F616" s="50" t="s">
        <v>2705</v>
      </c>
      <c r="G616" s="392" t="s">
        <v>2262</v>
      </c>
      <c r="H616" s="296" t="s">
        <v>0</v>
      </c>
      <c r="I616" s="46" t="s">
        <v>3</v>
      </c>
      <c r="J616" s="44"/>
      <c r="K616" s="43">
        <v>5</v>
      </c>
      <c r="L616" s="41">
        <f t="shared" si="61"/>
        <v>5</v>
      </c>
      <c r="M616" s="270" t="s">
        <v>33</v>
      </c>
      <c r="N616" s="37">
        <f t="shared" si="68"/>
        <v>8</v>
      </c>
      <c r="O616" s="34">
        <f t="shared" si="69"/>
        <v>40</v>
      </c>
      <c r="P616" s="32">
        <f t="shared" ref="P616" si="80">ROUND(T616*(1-$Q$12),2)</f>
        <v>911.4</v>
      </c>
      <c r="Q616" s="31">
        <f>ROUND(P616*1.22,2)</f>
        <v>1111.9100000000001</v>
      </c>
      <c r="R616" s="30"/>
      <c r="S616" s="30" t="str">
        <f t="shared" si="79"/>
        <v>ГП-00012824</v>
      </c>
      <c r="T616" s="30">
        <v>911.4</v>
      </c>
      <c r="V616" s="503"/>
    </row>
    <row r="617" spans="1:22" ht="17.100000000000001" customHeight="1" x14ac:dyDescent="0.25">
      <c r="A617" s="54" t="s">
        <v>1104</v>
      </c>
      <c r="B617" s="53" t="s">
        <v>1461</v>
      </c>
      <c r="C617" s="55">
        <v>1000</v>
      </c>
      <c r="D617" s="55" t="s">
        <v>1645</v>
      </c>
      <c r="E617" s="52">
        <v>54</v>
      </c>
      <c r="F617" s="242" t="s">
        <v>235</v>
      </c>
      <c r="G617" s="392" t="s">
        <v>2263</v>
      </c>
      <c r="H617" s="296" t="s">
        <v>0</v>
      </c>
      <c r="I617" s="46" t="s">
        <v>3</v>
      </c>
      <c r="J617" s="44"/>
      <c r="K617" s="43">
        <v>5</v>
      </c>
      <c r="L617" s="41">
        <f t="shared" si="61"/>
        <v>5</v>
      </c>
      <c r="M617" s="270" t="s">
        <v>33</v>
      </c>
      <c r="N617" s="37">
        <f t="shared" si="68"/>
        <v>8</v>
      </c>
      <c r="O617" s="34">
        <f t="shared" si="69"/>
        <v>40</v>
      </c>
      <c r="P617" s="315" t="s">
        <v>307</v>
      </c>
      <c r="Q617" s="300" t="s">
        <v>307</v>
      </c>
      <c r="R617" s="30"/>
      <c r="S617" s="30" t="str">
        <f t="shared" si="79"/>
        <v>no code</v>
      </c>
      <c r="T617" s="30"/>
      <c r="V617" s="503"/>
    </row>
    <row r="618" spans="1:22" ht="17.100000000000001" customHeight="1" x14ac:dyDescent="0.25">
      <c r="A618" s="54" t="s">
        <v>1104</v>
      </c>
      <c r="B618" s="53" t="s">
        <v>1461</v>
      </c>
      <c r="C618" s="55">
        <v>1000</v>
      </c>
      <c r="D618" s="55" t="s">
        <v>1645</v>
      </c>
      <c r="E618" s="52">
        <v>57</v>
      </c>
      <c r="F618" s="50" t="s">
        <v>2706</v>
      </c>
      <c r="G618" s="392" t="s">
        <v>2264</v>
      </c>
      <c r="H618" s="296" t="s">
        <v>0</v>
      </c>
      <c r="I618" s="46" t="s">
        <v>3</v>
      </c>
      <c r="J618" s="44"/>
      <c r="K618" s="43">
        <v>4</v>
      </c>
      <c r="L618" s="41">
        <f t="shared" si="61"/>
        <v>4</v>
      </c>
      <c r="M618" s="270" t="s">
        <v>33</v>
      </c>
      <c r="N618" s="37">
        <f t="shared" si="68"/>
        <v>10</v>
      </c>
      <c r="O618" s="34">
        <f t="shared" si="69"/>
        <v>40</v>
      </c>
      <c r="P618" s="32">
        <f t="shared" ref="P618" si="81">ROUND(T618*(1-$Q$12),2)</f>
        <v>1082.5999999999999</v>
      </c>
      <c r="Q618" s="31">
        <f>ROUND(P618*1.22,2)</f>
        <v>1320.77</v>
      </c>
      <c r="R618" s="30"/>
      <c r="S618" s="30" t="str">
        <f t="shared" si="79"/>
        <v>ГП-00012826</v>
      </c>
      <c r="T618" s="30">
        <v>1082.5999999999999</v>
      </c>
      <c r="V618" s="503"/>
    </row>
    <row r="619" spans="1:22" ht="17.100000000000001" customHeight="1" x14ac:dyDescent="0.25">
      <c r="A619" s="54" t="s">
        <v>1104</v>
      </c>
      <c r="B619" s="53" t="s">
        <v>1461</v>
      </c>
      <c r="C619" s="55">
        <v>1000</v>
      </c>
      <c r="D619" s="55" t="s">
        <v>1645</v>
      </c>
      <c r="E619" s="52">
        <v>60</v>
      </c>
      <c r="F619" s="242" t="s">
        <v>235</v>
      </c>
      <c r="G619" s="392" t="s">
        <v>2265</v>
      </c>
      <c r="H619" s="296" t="s">
        <v>0</v>
      </c>
      <c r="I619" s="46" t="s">
        <v>3</v>
      </c>
      <c r="J619" s="44"/>
      <c r="K619" s="43">
        <v>4</v>
      </c>
      <c r="L619" s="41">
        <f t="shared" si="61"/>
        <v>4</v>
      </c>
      <c r="M619" s="270" t="s">
        <v>33</v>
      </c>
      <c r="N619" s="37">
        <f t="shared" si="68"/>
        <v>10</v>
      </c>
      <c r="O619" s="34">
        <f t="shared" si="69"/>
        <v>40</v>
      </c>
      <c r="P619" s="315" t="s">
        <v>307</v>
      </c>
      <c r="Q619" s="300" t="s">
        <v>307</v>
      </c>
      <c r="R619" s="30"/>
      <c r="S619" s="30" t="str">
        <f t="shared" si="79"/>
        <v>no code</v>
      </c>
      <c r="T619" s="30"/>
      <c r="V619" s="503"/>
    </row>
    <row r="620" spans="1:22" ht="17.100000000000001" customHeight="1" x14ac:dyDescent="0.25">
      <c r="A620" s="54" t="s">
        <v>1104</v>
      </c>
      <c r="B620" s="53" t="s">
        <v>1461</v>
      </c>
      <c r="C620" s="55">
        <v>1000</v>
      </c>
      <c r="D620" s="55" t="s">
        <v>1645</v>
      </c>
      <c r="E620" s="52">
        <v>64</v>
      </c>
      <c r="F620" s="242" t="s">
        <v>235</v>
      </c>
      <c r="G620" s="392" t="s">
        <v>2266</v>
      </c>
      <c r="H620" s="296" t="s">
        <v>0</v>
      </c>
      <c r="I620" s="46" t="s">
        <v>3</v>
      </c>
      <c r="J620" s="44"/>
      <c r="K620" s="43">
        <v>4</v>
      </c>
      <c r="L620" s="41">
        <f t="shared" si="61"/>
        <v>4</v>
      </c>
      <c r="M620" s="270" t="s">
        <v>33</v>
      </c>
      <c r="N620" s="37">
        <f t="shared" si="68"/>
        <v>10</v>
      </c>
      <c r="O620" s="34">
        <f t="shared" si="69"/>
        <v>40</v>
      </c>
      <c r="P620" s="315" t="s">
        <v>307</v>
      </c>
      <c r="Q620" s="300" t="s">
        <v>307</v>
      </c>
      <c r="R620" s="30"/>
      <c r="S620" s="30" t="str">
        <f t="shared" si="79"/>
        <v>no code</v>
      </c>
      <c r="T620" s="30"/>
      <c r="V620" s="503"/>
    </row>
    <row r="621" spans="1:22" ht="17.100000000000001" customHeight="1" x14ac:dyDescent="0.25">
      <c r="A621" s="54" t="s">
        <v>1104</v>
      </c>
      <c r="B621" s="53" t="s">
        <v>1461</v>
      </c>
      <c r="C621" s="55">
        <v>1000</v>
      </c>
      <c r="D621" s="55" t="s">
        <v>1645</v>
      </c>
      <c r="E621" s="52">
        <v>70</v>
      </c>
      <c r="F621" s="242" t="s">
        <v>235</v>
      </c>
      <c r="G621" s="392" t="s">
        <v>2267</v>
      </c>
      <c r="H621" s="296" t="s">
        <v>0</v>
      </c>
      <c r="I621" s="46" t="s">
        <v>3</v>
      </c>
      <c r="J621" s="44"/>
      <c r="K621" s="43">
        <v>4</v>
      </c>
      <c r="L621" s="41">
        <f t="shared" si="61"/>
        <v>4</v>
      </c>
      <c r="M621" s="270" t="s">
        <v>33</v>
      </c>
      <c r="N621" s="37">
        <f t="shared" si="68"/>
        <v>10</v>
      </c>
      <c r="O621" s="34">
        <f t="shared" si="69"/>
        <v>40</v>
      </c>
      <c r="P621" s="315" t="s">
        <v>307</v>
      </c>
      <c r="Q621" s="300" t="s">
        <v>307</v>
      </c>
      <c r="R621" s="30"/>
      <c r="S621" s="30" t="str">
        <f t="shared" si="79"/>
        <v>no code</v>
      </c>
      <c r="T621" s="30"/>
      <c r="V621" s="503"/>
    </row>
    <row r="622" spans="1:22" ht="17.100000000000001" customHeight="1" x14ac:dyDescent="0.25">
      <c r="A622" s="54" t="s">
        <v>1104</v>
      </c>
      <c r="B622" s="53" t="s">
        <v>1461</v>
      </c>
      <c r="C622" s="55">
        <v>1000</v>
      </c>
      <c r="D622" s="55" t="s">
        <v>1645</v>
      </c>
      <c r="E622" s="52">
        <v>76</v>
      </c>
      <c r="F622" s="50" t="s">
        <v>1621</v>
      </c>
      <c r="G622" s="392" t="s">
        <v>2268</v>
      </c>
      <c r="H622" s="296" t="s">
        <v>0</v>
      </c>
      <c r="I622" s="46" t="s">
        <v>3</v>
      </c>
      <c r="J622" s="44"/>
      <c r="K622" s="43">
        <v>4</v>
      </c>
      <c r="L622" s="41">
        <f t="shared" si="61"/>
        <v>4</v>
      </c>
      <c r="M622" s="270" t="s">
        <v>33</v>
      </c>
      <c r="N622" s="37">
        <f t="shared" si="68"/>
        <v>10</v>
      </c>
      <c r="O622" s="34">
        <f t="shared" si="69"/>
        <v>40</v>
      </c>
      <c r="P622" s="32">
        <f t="shared" ref="P622" si="82">ROUND(T622*(1-$Q$12),2)</f>
        <v>1400.1</v>
      </c>
      <c r="Q622" s="31">
        <f t="shared" ref="Q622:Q636" si="83">ROUND(P622*1.22,2)</f>
        <v>1708.12</v>
      </c>
      <c r="R622" s="30"/>
      <c r="S622" s="30" t="str">
        <f t="shared" si="79"/>
        <v>ГП-00009814</v>
      </c>
      <c r="T622" s="30">
        <v>1400.1</v>
      </c>
      <c r="V622" s="503"/>
    </row>
    <row r="623" spans="1:22" ht="17.100000000000001" customHeight="1" x14ac:dyDescent="0.25">
      <c r="A623" s="54" t="s">
        <v>1104</v>
      </c>
      <c r="B623" s="53" t="s">
        <v>1461</v>
      </c>
      <c r="C623" s="55">
        <v>1000</v>
      </c>
      <c r="D623" s="55" t="s">
        <v>1645</v>
      </c>
      <c r="E623" s="52">
        <v>83</v>
      </c>
      <c r="F623" s="50" t="s">
        <v>1622</v>
      </c>
      <c r="G623" s="392" t="s">
        <v>2269</v>
      </c>
      <c r="H623" s="296" t="s">
        <v>0</v>
      </c>
      <c r="I623" s="46" t="s">
        <v>3</v>
      </c>
      <c r="J623" s="44"/>
      <c r="K623" s="43">
        <v>4</v>
      </c>
      <c r="L623" s="41">
        <f t="shared" si="61"/>
        <v>4</v>
      </c>
      <c r="M623" s="270" t="s">
        <v>33</v>
      </c>
      <c r="N623" s="37">
        <f t="shared" si="68"/>
        <v>10</v>
      </c>
      <c r="O623" s="34">
        <f t="shared" si="69"/>
        <v>40</v>
      </c>
      <c r="P623" s="32">
        <f t="shared" ref="P623:P636" si="84">ROUND(T623*(1-$Q$12),2)</f>
        <v>1412.3</v>
      </c>
      <c r="Q623" s="31">
        <f t="shared" si="83"/>
        <v>1723.01</v>
      </c>
      <c r="R623" s="30"/>
      <c r="S623" s="30" t="str">
        <f t="shared" si="79"/>
        <v>ГП-00009827</v>
      </c>
      <c r="T623" s="30">
        <v>1412.3</v>
      </c>
      <c r="V623" s="503"/>
    </row>
    <row r="624" spans="1:22" ht="17.100000000000001" customHeight="1" x14ac:dyDescent="0.25">
      <c r="A624" s="54" t="s">
        <v>1104</v>
      </c>
      <c r="B624" s="53" t="s">
        <v>1461</v>
      </c>
      <c r="C624" s="55">
        <v>1000</v>
      </c>
      <c r="D624" s="55" t="s">
        <v>1645</v>
      </c>
      <c r="E624" s="52">
        <v>89</v>
      </c>
      <c r="F624" s="50" t="s">
        <v>1623</v>
      </c>
      <c r="G624" s="392" t="s">
        <v>2270</v>
      </c>
      <c r="H624" s="296" t="s">
        <v>0</v>
      </c>
      <c r="I624" s="46" t="s">
        <v>3</v>
      </c>
      <c r="J624" s="44"/>
      <c r="K624" s="43">
        <v>4</v>
      </c>
      <c r="L624" s="41">
        <f t="shared" si="61"/>
        <v>4</v>
      </c>
      <c r="M624" s="270" t="s">
        <v>33</v>
      </c>
      <c r="N624" s="37">
        <f t="shared" si="68"/>
        <v>10</v>
      </c>
      <c r="O624" s="34">
        <f t="shared" si="69"/>
        <v>40</v>
      </c>
      <c r="P624" s="32">
        <f t="shared" si="84"/>
        <v>1425.3</v>
      </c>
      <c r="Q624" s="31">
        <f t="shared" si="83"/>
        <v>1738.87</v>
      </c>
      <c r="R624" s="30"/>
      <c r="S624" s="30" t="str">
        <f t="shared" si="79"/>
        <v>ГП-00009831</v>
      </c>
      <c r="T624" s="30">
        <v>1425.3</v>
      </c>
      <c r="V624" s="503"/>
    </row>
    <row r="625" spans="1:22" ht="17.100000000000001" customHeight="1" x14ac:dyDescent="0.25">
      <c r="A625" s="54" t="s">
        <v>1104</v>
      </c>
      <c r="B625" s="53" t="s">
        <v>1461</v>
      </c>
      <c r="C625" s="55">
        <v>1000</v>
      </c>
      <c r="D625" s="55" t="s">
        <v>1645</v>
      </c>
      <c r="E625" s="52">
        <v>102</v>
      </c>
      <c r="F625" s="50" t="s">
        <v>1609</v>
      </c>
      <c r="G625" s="392" t="s">
        <v>2271</v>
      </c>
      <c r="H625" s="296" t="s">
        <v>0</v>
      </c>
      <c r="I625" s="46" t="s">
        <v>3</v>
      </c>
      <c r="J625" s="44"/>
      <c r="K625" s="43">
        <v>4</v>
      </c>
      <c r="L625" s="41">
        <f t="shared" si="61"/>
        <v>4</v>
      </c>
      <c r="M625" s="270" t="s">
        <v>33</v>
      </c>
      <c r="N625" s="37">
        <f t="shared" si="68"/>
        <v>10</v>
      </c>
      <c r="O625" s="34">
        <f t="shared" si="69"/>
        <v>40</v>
      </c>
      <c r="P625" s="32">
        <f t="shared" si="84"/>
        <v>1479.9</v>
      </c>
      <c r="Q625" s="31">
        <f t="shared" si="83"/>
        <v>1805.48</v>
      </c>
      <c r="R625" s="30"/>
      <c r="S625" s="30" t="str">
        <f t="shared" si="79"/>
        <v>ГП-00009843</v>
      </c>
      <c r="T625" s="30">
        <v>1479.9</v>
      </c>
      <c r="V625" s="503"/>
    </row>
    <row r="626" spans="1:22" ht="17.100000000000001" customHeight="1" x14ac:dyDescent="0.25">
      <c r="A626" s="54" t="s">
        <v>1104</v>
      </c>
      <c r="B626" s="53" t="s">
        <v>1461</v>
      </c>
      <c r="C626" s="55">
        <v>1000</v>
      </c>
      <c r="D626" s="55" t="s">
        <v>1645</v>
      </c>
      <c r="E626" s="52">
        <v>108</v>
      </c>
      <c r="F626" s="50" t="s">
        <v>1610</v>
      </c>
      <c r="G626" s="392" t="s">
        <v>2272</v>
      </c>
      <c r="H626" s="296" t="s">
        <v>0</v>
      </c>
      <c r="I626" s="46" t="s">
        <v>3</v>
      </c>
      <c r="J626" s="44"/>
      <c r="K626" s="43">
        <v>4</v>
      </c>
      <c r="L626" s="41">
        <f t="shared" si="61"/>
        <v>4</v>
      </c>
      <c r="M626" s="270" t="s">
        <v>33</v>
      </c>
      <c r="N626" s="37">
        <f t="shared" si="68"/>
        <v>10</v>
      </c>
      <c r="O626" s="34">
        <f t="shared" si="69"/>
        <v>40</v>
      </c>
      <c r="P626" s="32">
        <f t="shared" si="84"/>
        <v>1504.9</v>
      </c>
      <c r="Q626" s="31">
        <f t="shared" si="83"/>
        <v>1835.98</v>
      </c>
      <c r="R626" s="30"/>
      <c r="S626" s="30" t="str">
        <f t="shared" si="79"/>
        <v>ГП-00009847</v>
      </c>
      <c r="T626" s="30">
        <v>1504.9</v>
      </c>
      <c r="V626" s="503"/>
    </row>
    <row r="627" spans="1:22" ht="17.100000000000001" customHeight="1" x14ac:dyDescent="0.25">
      <c r="A627" s="54" t="s">
        <v>1104</v>
      </c>
      <c r="B627" s="53" t="s">
        <v>1461</v>
      </c>
      <c r="C627" s="55">
        <v>1000</v>
      </c>
      <c r="D627" s="55" t="s">
        <v>1645</v>
      </c>
      <c r="E627" s="52">
        <v>114</v>
      </c>
      <c r="F627" s="50" t="s">
        <v>1611</v>
      </c>
      <c r="G627" s="392" t="s">
        <v>2273</v>
      </c>
      <c r="H627" s="296" t="s">
        <v>0</v>
      </c>
      <c r="I627" s="46" t="s">
        <v>3</v>
      </c>
      <c r="J627" s="44"/>
      <c r="K627" s="43">
        <v>4</v>
      </c>
      <c r="L627" s="41">
        <f t="shared" si="61"/>
        <v>4</v>
      </c>
      <c r="M627" s="270" t="s">
        <v>33</v>
      </c>
      <c r="N627" s="37">
        <f t="shared" si="68"/>
        <v>10</v>
      </c>
      <c r="O627" s="34">
        <f t="shared" si="69"/>
        <v>40</v>
      </c>
      <c r="P627" s="32">
        <f t="shared" si="84"/>
        <v>1555.6</v>
      </c>
      <c r="Q627" s="31">
        <f t="shared" si="83"/>
        <v>1897.83</v>
      </c>
      <c r="R627" s="30"/>
      <c r="S627" s="30" t="str">
        <f t="shared" si="79"/>
        <v>ГП-00009851</v>
      </c>
      <c r="T627" s="30">
        <v>1555.6</v>
      </c>
      <c r="V627" s="503"/>
    </row>
    <row r="628" spans="1:22" ht="17.100000000000001" customHeight="1" x14ac:dyDescent="0.25">
      <c r="A628" s="54" t="s">
        <v>1104</v>
      </c>
      <c r="B628" s="53" t="s">
        <v>1461</v>
      </c>
      <c r="C628" s="55">
        <v>1000</v>
      </c>
      <c r="D628" s="55" t="s">
        <v>1645</v>
      </c>
      <c r="E628" s="52">
        <v>133</v>
      </c>
      <c r="F628" s="50" t="s">
        <v>1612</v>
      </c>
      <c r="G628" s="392" t="s">
        <v>2274</v>
      </c>
      <c r="H628" s="296" t="s">
        <v>0</v>
      </c>
      <c r="I628" s="46" t="s">
        <v>3</v>
      </c>
      <c r="J628" s="44"/>
      <c r="K628" s="43">
        <v>3</v>
      </c>
      <c r="L628" s="41">
        <f t="shared" si="61"/>
        <v>3</v>
      </c>
      <c r="M628" s="270" t="s">
        <v>33</v>
      </c>
      <c r="N628" s="37">
        <f t="shared" si="68"/>
        <v>14</v>
      </c>
      <c r="O628" s="34">
        <f t="shared" si="69"/>
        <v>42</v>
      </c>
      <c r="P628" s="32">
        <f t="shared" si="84"/>
        <v>1725.1</v>
      </c>
      <c r="Q628" s="31">
        <f t="shared" si="83"/>
        <v>2104.62</v>
      </c>
      <c r="R628" s="30"/>
      <c r="S628" s="30" t="str">
        <f t="shared" si="79"/>
        <v>ГП-00009855</v>
      </c>
      <c r="T628" s="30">
        <v>1725.1</v>
      </c>
      <c r="V628" s="503"/>
    </row>
    <row r="629" spans="1:22" ht="17.100000000000001" customHeight="1" x14ac:dyDescent="0.25">
      <c r="A629" s="54" t="s">
        <v>1104</v>
      </c>
      <c r="B629" s="53" t="s">
        <v>1461</v>
      </c>
      <c r="C629" s="55">
        <v>1000</v>
      </c>
      <c r="D629" s="55" t="s">
        <v>1645</v>
      </c>
      <c r="E629" s="52">
        <v>140</v>
      </c>
      <c r="F629" s="50" t="s">
        <v>1613</v>
      </c>
      <c r="G629" s="392" t="s">
        <v>2275</v>
      </c>
      <c r="H629" s="296" t="s">
        <v>0</v>
      </c>
      <c r="I629" s="46" t="s">
        <v>3</v>
      </c>
      <c r="J629" s="44"/>
      <c r="K629" s="43">
        <v>3</v>
      </c>
      <c r="L629" s="41">
        <f t="shared" si="61"/>
        <v>3</v>
      </c>
      <c r="M629" s="270" t="s">
        <v>33</v>
      </c>
      <c r="N629" s="37">
        <f t="shared" si="68"/>
        <v>14</v>
      </c>
      <c r="O629" s="34">
        <f t="shared" si="69"/>
        <v>42</v>
      </c>
      <c r="P629" s="32">
        <f t="shared" si="84"/>
        <v>1808</v>
      </c>
      <c r="Q629" s="31">
        <f t="shared" si="83"/>
        <v>2205.7600000000002</v>
      </c>
      <c r="R629" s="30"/>
      <c r="S629" s="30" t="str">
        <f t="shared" si="79"/>
        <v>ГП-00009867</v>
      </c>
      <c r="T629" s="30">
        <v>1808</v>
      </c>
      <c r="V629" s="503"/>
    </row>
    <row r="630" spans="1:22" ht="17.100000000000001" customHeight="1" x14ac:dyDescent="0.25">
      <c r="A630" s="54" t="s">
        <v>1104</v>
      </c>
      <c r="B630" s="53" t="s">
        <v>1461</v>
      </c>
      <c r="C630" s="55">
        <v>1000</v>
      </c>
      <c r="D630" s="55" t="s">
        <v>1645</v>
      </c>
      <c r="E630" s="52">
        <v>159</v>
      </c>
      <c r="F630" s="50" t="s">
        <v>1614</v>
      </c>
      <c r="G630" s="392" t="s">
        <v>2276</v>
      </c>
      <c r="H630" s="296" t="s">
        <v>0</v>
      </c>
      <c r="I630" s="46" t="s">
        <v>3</v>
      </c>
      <c r="J630" s="44"/>
      <c r="K630" s="43">
        <v>3</v>
      </c>
      <c r="L630" s="41">
        <f t="shared" si="61"/>
        <v>3</v>
      </c>
      <c r="M630" s="270" t="s">
        <v>33</v>
      </c>
      <c r="N630" s="37">
        <f t="shared" si="68"/>
        <v>14</v>
      </c>
      <c r="O630" s="34">
        <f t="shared" si="69"/>
        <v>42</v>
      </c>
      <c r="P630" s="32">
        <f t="shared" si="84"/>
        <v>1911.2</v>
      </c>
      <c r="Q630" s="31">
        <f t="shared" si="83"/>
        <v>2331.66</v>
      </c>
      <c r="R630" s="30"/>
      <c r="S630" s="30" t="str">
        <f t="shared" si="79"/>
        <v>ГП-00009898</v>
      </c>
      <c r="T630" s="30">
        <v>1911.2</v>
      </c>
      <c r="V630" s="503"/>
    </row>
    <row r="631" spans="1:22" ht="17.100000000000001" customHeight="1" x14ac:dyDescent="0.25">
      <c r="A631" s="54" t="s">
        <v>1104</v>
      </c>
      <c r="B631" s="53" t="s">
        <v>1461</v>
      </c>
      <c r="C631" s="55">
        <v>1000</v>
      </c>
      <c r="D631" s="55" t="s">
        <v>1645</v>
      </c>
      <c r="E631" s="52">
        <v>169</v>
      </c>
      <c r="F631" s="50" t="s">
        <v>1615</v>
      </c>
      <c r="G631" s="392" t="s">
        <v>2277</v>
      </c>
      <c r="H631" s="296" t="s">
        <v>0</v>
      </c>
      <c r="I631" s="46" t="s">
        <v>3</v>
      </c>
      <c r="J631" s="44"/>
      <c r="K631" s="43">
        <v>3</v>
      </c>
      <c r="L631" s="41">
        <f t="shared" si="61"/>
        <v>3</v>
      </c>
      <c r="M631" s="270" t="s">
        <v>33</v>
      </c>
      <c r="N631" s="37">
        <f t="shared" si="68"/>
        <v>14</v>
      </c>
      <c r="O631" s="34">
        <f t="shared" si="69"/>
        <v>42</v>
      </c>
      <c r="P631" s="32">
        <f t="shared" si="84"/>
        <v>2227.3000000000002</v>
      </c>
      <c r="Q631" s="31">
        <f t="shared" si="83"/>
        <v>2717.31</v>
      </c>
      <c r="R631" s="30"/>
      <c r="S631" s="30" t="str">
        <f t="shared" si="79"/>
        <v>ГП-00009903</v>
      </c>
      <c r="T631" s="30">
        <v>2227.3000000000002</v>
      </c>
      <c r="V631" s="503"/>
    </row>
    <row r="632" spans="1:22" ht="17.100000000000001" customHeight="1" x14ac:dyDescent="0.25">
      <c r="A632" s="54" t="s">
        <v>1104</v>
      </c>
      <c r="B632" s="53" t="s">
        <v>1461</v>
      </c>
      <c r="C632" s="55">
        <v>1000</v>
      </c>
      <c r="D632" s="55" t="s">
        <v>1645</v>
      </c>
      <c r="E632" s="52">
        <v>194</v>
      </c>
      <c r="F632" s="50" t="s">
        <v>1616</v>
      </c>
      <c r="G632" s="392" t="s">
        <v>2278</v>
      </c>
      <c r="H632" s="296" t="s">
        <v>0</v>
      </c>
      <c r="I632" s="46" t="s">
        <v>3</v>
      </c>
      <c r="J632" s="44"/>
      <c r="K632" s="43">
        <v>3</v>
      </c>
      <c r="L632" s="41">
        <f t="shared" si="61"/>
        <v>3</v>
      </c>
      <c r="M632" s="270" t="s">
        <v>33</v>
      </c>
      <c r="N632" s="37">
        <f t="shared" si="68"/>
        <v>14</v>
      </c>
      <c r="O632" s="34">
        <f t="shared" si="69"/>
        <v>42</v>
      </c>
      <c r="P632" s="32">
        <f t="shared" si="84"/>
        <v>2411.4</v>
      </c>
      <c r="Q632" s="31">
        <f t="shared" si="83"/>
        <v>2941.91</v>
      </c>
      <c r="R632" s="30"/>
      <c r="S632" s="30" t="str">
        <f t="shared" si="79"/>
        <v>ГП-00009916</v>
      </c>
      <c r="T632" s="30">
        <v>2411.4</v>
      </c>
      <c r="V632" s="503"/>
    </row>
    <row r="633" spans="1:22" ht="17.100000000000001" customHeight="1" x14ac:dyDescent="0.25">
      <c r="A633" s="54" t="s">
        <v>1104</v>
      </c>
      <c r="B633" s="53" t="s">
        <v>1461</v>
      </c>
      <c r="C633" s="55">
        <v>1000</v>
      </c>
      <c r="D633" s="55" t="s">
        <v>1645</v>
      </c>
      <c r="E633" s="52">
        <v>205</v>
      </c>
      <c r="F633" s="50" t="s">
        <v>1617</v>
      </c>
      <c r="G633" s="392" t="s">
        <v>2279</v>
      </c>
      <c r="H633" s="296" t="s">
        <v>0</v>
      </c>
      <c r="I633" s="46" t="s">
        <v>3</v>
      </c>
      <c r="J633" s="44"/>
      <c r="K633" s="43">
        <v>2</v>
      </c>
      <c r="L633" s="41">
        <f t="shared" si="61"/>
        <v>2</v>
      </c>
      <c r="M633" s="270" t="s">
        <v>33</v>
      </c>
      <c r="N633" s="37">
        <f t="shared" si="68"/>
        <v>20</v>
      </c>
      <c r="O633" s="34">
        <f t="shared" si="69"/>
        <v>40</v>
      </c>
      <c r="P633" s="32">
        <f t="shared" si="84"/>
        <v>2559.4</v>
      </c>
      <c r="Q633" s="31">
        <f t="shared" si="83"/>
        <v>3122.47</v>
      </c>
      <c r="R633" s="30"/>
      <c r="S633" s="30" t="str">
        <f t="shared" si="79"/>
        <v>ГП-00009928</v>
      </c>
      <c r="T633" s="30">
        <v>2559.4</v>
      </c>
      <c r="V633" s="503"/>
    </row>
    <row r="634" spans="1:22" ht="17.100000000000001" customHeight="1" x14ac:dyDescent="0.25">
      <c r="A634" s="54" t="s">
        <v>1104</v>
      </c>
      <c r="B634" s="53" t="s">
        <v>1461</v>
      </c>
      <c r="C634" s="55">
        <v>1000</v>
      </c>
      <c r="D634" s="55" t="s">
        <v>1645</v>
      </c>
      <c r="E634" s="52">
        <v>219</v>
      </c>
      <c r="F634" s="50" t="s">
        <v>1618</v>
      </c>
      <c r="G634" s="392" t="s">
        <v>2280</v>
      </c>
      <c r="H634" s="296" t="s">
        <v>0</v>
      </c>
      <c r="I634" s="46" t="s">
        <v>3</v>
      </c>
      <c r="J634" s="44"/>
      <c r="K634" s="43">
        <v>2</v>
      </c>
      <c r="L634" s="41">
        <f t="shared" si="61"/>
        <v>2</v>
      </c>
      <c r="M634" s="270" t="s">
        <v>33</v>
      </c>
      <c r="N634" s="37">
        <f t="shared" si="68"/>
        <v>20</v>
      </c>
      <c r="O634" s="34">
        <f t="shared" si="69"/>
        <v>40</v>
      </c>
      <c r="P634" s="32">
        <f t="shared" si="84"/>
        <v>2765.6</v>
      </c>
      <c r="Q634" s="31">
        <f t="shared" si="83"/>
        <v>3374.03</v>
      </c>
      <c r="R634" s="30"/>
      <c r="S634" s="30" t="str">
        <f t="shared" si="79"/>
        <v>ГП-00009932</v>
      </c>
      <c r="T634" s="30">
        <v>2765.6</v>
      </c>
      <c r="V634" s="503"/>
    </row>
    <row r="635" spans="1:22" ht="17.100000000000001" customHeight="1" x14ac:dyDescent="0.25">
      <c r="A635" s="54" t="s">
        <v>1104</v>
      </c>
      <c r="B635" s="53" t="s">
        <v>1461</v>
      </c>
      <c r="C635" s="55">
        <v>1000</v>
      </c>
      <c r="D635" s="55" t="s">
        <v>1645</v>
      </c>
      <c r="E635" s="52">
        <v>245</v>
      </c>
      <c r="F635" s="50" t="s">
        <v>1619</v>
      </c>
      <c r="G635" s="392" t="s">
        <v>2281</v>
      </c>
      <c r="H635" s="296" t="s">
        <v>0</v>
      </c>
      <c r="I635" s="46" t="s">
        <v>3</v>
      </c>
      <c r="J635" s="44"/>
      <c r="K635" s="43">
        <v>2</v>
      </c>
      <c r="L635" s="41">
        <f t="shared" si="61"/>
        <v>2</v>
      </c>
      <c r="M635" s="270" t="s">
        <v>33</v>
      </c>
      <c r="N635" s="37">
        <f t="shared" si="68"/>
        <v>20</v>
      </c>
      <c r="O635" s="34">
        <f t="shared" si="69"/>
        <v>40</v>
      </c>
      <c r="P635" s="32">
        <f t="shared" si="84"/>
        <v>3123.7</v>
      </c>
      <c r="Q635" s="31">
        <f t="shared" si="83"/>
        <v>3810.91</v>
      </c>
      <c r="R635" s="30"/>
      <c r="S635" s="30" t="str">
        <f t="shared" si="79"/>
        <v>ГП-00009944</v>
      </c>
      <c r="T635" s="30">
        <v>3123.7</v>
      </c>
      <c r="V635" s="503"/>
    </row>
    <row r="636" spans="1:22" ht="17.100000000000001" customHeight="1" x14ac:dyDescent="0.25">
      <c r="A636" s="54" t="s">
        <v>1104</v>
      </c>
      <c r="B636" s="53" t="s">
        <v>1461</v>
      </c>
      <c r="C636" s="55">
        <v>1000</v>
      </c>
      <c r="D636" s="55" t="s">
        <v>1645</v>
      </c>
      <c r="E636" s="52">
        <v>273</v>
      </c>
      <c r="F636" s="50" t="s">
        <v>1620</v>
      </c>
      <c r="G636" s="392" t="s">
        <v>2282</v>
      </c>
      <c r="H636" s="296" t="s">
        <v>0</v>
      </c>
      <c r="I636" s="46" t="s">
        <v>3</v>
      </c>
      <c r="J636" s="44"/>
      <c r="K636" s="43">
        <v>2</v>
      </c>
      <c r="L636" s="41">
        <f t="shared" si="61"/>
        <v>2</v>
      </c>
      <c r="M636" s="270" t="s">
        <v>33</v>
      </c>
      <c r="N636" s="37">
        <f t="shared" si="68"/>
        <v>20</v>
      </c>
      <c r="O636" s="34">
        <f t="shared" si="69"/>
        <v>40</v>
      </c>
      <c r="P636" s="32">
        <f t="shared" si="84"/>
        <v>3375.3</v>
      </c>
      <c r="Q636" s="31">
        <f t="shared" si="83"/>
        <v>4117.87</v>
      </c>
      <c r="R636" s="30"/>
      <c r="S636" s="30" t="str">
        <f t="shared" si="79"/>
        <v>ГП-00009948</v>
      </c>
      <c r="T636" s="30">
        <v>3375.3</v>
      </c>
      <c r="V636" s="503"/>
    </row>
    <row r="637" spans="1:22" ht="17.100000000000001" customHeight="1" x14ac:dyDescent="0.25">
      <c r="A637" s="54" t="s">
        <v>1104</v>
      </c>
      <c r="B637" s="53" t="s">
        <v>1461</v>
      </c>
      <c r="C637" s="55">
        <v>1000</v>
      </c>
      <c r="D637" s="52" t="s">
        <v>1646</v>
      </c>
      <c r="E637" s="52">
        <v>18</v>
      </c>
      <c r="F637" s="242" t="s">
        <v>235</v>
      </c>
      <c r="G637" s="392" t="s">
        <v>2283</v>
      </c>
      <c r="H637" s="296" t="s">
        <v>0</v>
      </c>
      <c r="I637" s="46" t="s">
        <v>3</v>
      </c>
      <c r="J637" s="44"/>
      <c r="K637" s="43">
        <v>5</v>
      </c>
      <c r="L637" s="41">
        <f t="shared" si="61"/>
        <v>5</v>
      </c>
      <c r="M637" s="270" t="s">
        <v>33</v>
      </c>
      <c r="N637" s="37">
        <f t="shared" si="68"/>
        <v>8</v>
      </c>
      <c r="O637" s="34">
        <f t="shared" si="69"/>
        <v>40</v>
      </c>
      <c r="P637" s="315" t="s">
        <v>307</v>
      </c>
      <c r="Q637" s="300" t="s">
        <v>307</v>
      </c>
      <c r="R637" s="30"/>
      <c r="S637" s="30" t="str">
        <f t="shared" si="79"/>
        <v>no code</v>
      </c>
      <c r="T637" s="30"/>
      <c r="V637" s="503"/>
    </row>
    <row r="638" spans="1:22" ht="17.100000000000001" customHeight="1" x14ac:dyDescent="0.25">
      <c r="A638" s="54" t="s">
        <v>1104</v>
      </c>
      <c r="B638" s="53" t="s">
        <v>1461</v>
      </c>
      <c r="C638" s="55">
        <v>1000</v>
      </c>
      <c r="D638" s="55" t="s">
        <v>1646</v>
      </c>
      <c r="E638" s="52">
        <v>21</v>
      </c>
      <c r="F638" s="242" t="s">
        <v>235</v>
      </c>
      <c r="G638" s="392" t="s">
        <v>2284</v>
      </c>
      <c r="H638" s="296" t="s">
        <v>0</v>
      </c>
      <c r="I638" s="46" t="s">
        <v>3</v>
      </c>
      <c r="J638" s="44"/>
      <c r="K638" s="43">
        <v>5</v>
      </c>
      <c r="L638" s="41">
        <f t="shared" si="61"/>
        <v>5</v>
      </c>
      <c r="M638" s="270" t="s">
        <v>33</v>
      </c>
      <c r="N638" s="37">
        <f t="shared" si="68"/>
        <v>8</v>
      </c>
      <c r="O638" s="34">
        <f t="shared" si="69"/>
        <v>40</v>
      </c>
      <c r="P638" s="315" t="s">
        <v>307</v>
      </c>
      <c r="Q638" s="300" t="s">
        <v>307</v>
      </c>
      <c r="R638" s="30"/>
      <c r="S638" s="30" t="str">
        <f t="shared" si="79"/>
        <v>no code</v>
      </c>
      <c r="T638" s="30"/>
      <c r="V638" s="503"/>
    </row>
    <row r="639" spans="1:22" ht="17.100000000000001" customHeight="1" x14ac:dyDescent="0.25">
      <c r="A639" s="54" t="s">
        <v>1104</v>
      </c>
      <c r="B639" s="53" t="s">
        <v>1461</v>
      </c>
      <c r="C639" s="55">
        <v>1000</v>
      </c>
      <c r="D639" s="55" t="s">
        <v>1646</v>
      </c>
      <c r="E639" s="52">
        <v>25</v>
      </c>
      <c r="F639" s="242" t="s">
        <v>235</v>
      </c>
      <c r="G639" s="392" t="s">
        <v>2285</v>
      </c>
      <c r="H639" s="296" t="s">
        <v>0</v>
      </c>
      <c r="I639" s="46" t="s">
        <v>3</v>
      </c>
      <c r="J639" s="44"/>
      <c r="K639" s="43">
        <v>5</v>
      </c>
      <c r="L639" s="41">
        <f t="shared" si="61"/>
        <v>5</v>
      </c>
      <c r="M639" s="270" t="s">
        <v>33</v>
      </c>
      <c r="N639" s="37">
        <f t="shared" si="68"/>
        <v>8</v>
      </c>
      <c r="O639" s="34">
        <f t="shared" si="69"/>
        <v>40</v>
      </c>
      <c r="P639" s="315" t="s">
        <v>307</v>
      </c>
      <c r="Q639" s="300" t="s">
        <v>307</v>
      </c>
      <c r="R639" s="30"/>
      <c r="S639" s="30" t="str">
        <f t="shared" si="79"/>
        <v>no code</v>
      </c>
      <c r="T639" s="30"/>
      <c r="V639" s="503"/>
    </row>
    <row r="640" spans="1:22" ht="17.100000000000001" customHeight="1" x14ac:dyDescent="0.25">
      <c r="A640" s="54" t="s">
        <v>1104</v>
      </c>
      <c r="B640" s="53" t="s">
        <v>1461</v>
      </c>
      <c r="C640" s="55">
        <v>1000</v>
      </c>
      <c r="D640" s="55" t="s">
        <v>1646</v>
      </c>
      <c r="E640" s="52">
        <v>28</v>
      </c>
      <c r="F640" s="242" t="s">
        <v>235</v>
      </c>
      <c r="G640" s="392" t="s">
        <v>2286</v>
      </c>
      <c r="H640" s="296" t="s">
        <v>0</v>
      </c>
      <c r="I640" s="46" t="s">
        <v>3</v>
      </c>
      <c r="J640" s="44"/>
      <c r="K640" s="43">
        <v>5</v>
      </c>
      <c r="L640" s="41">
        <f t="shared" si="61"/>
        <v>5</v>
      </c>
      <c r="M640" s="270" t="s">
        <v>33</v>
      </c>
      <c r="N640" s="37">
        <f t="shared" si="68"/>
        <v>8</v>
      </c>
      <c r="O640" s="34">
        <f t="shared" si="69"/>
        <v>40</v>
      </c>
      <c r="P640" s="315" t="s">
        <v>307</v>
      </c>
      <c r="Q640" s="300" t="s">
        <v>307</v>
      </c>
      <c r="R640" s="30"/>
      <c r="S640" s="30" t="str">
        <f t="shared" si="79"/>
        <v>no code</v>
      </c>
      <c r="T640" s="30"/>
      <c r="V640" s="503"/>
    </row>
    <row r="641" spans="1:22" ht="17.100000000000001" customHeight="1" x14ac:dyDescent="0.25">
      <c r="A641" s="54" t="s">
        <v>1104</v>
      </c>
      <c r="B641" s="53" t="s">
        <v>1461</v>
      </c>
      <c r="C641" s="55">
        <v>1000</v>
      </c>
      <c r="D641" s="55" t="s">
        <v>1646</v>
      </c>
      <c r="E641" s="52">
        <v>32</v>
      </c>
      <c r="F641" s="242" t="s">
        <v>235</v>
      </c>
      <c r="G641" s="392" t="s">
        <v>2287</v>
      </c>
      <c r="H641" s="296" t="s">
        <v>0</v>
      </c>
      <c r="I641" s="46" t="s">
        <v>3</v>
      </c>
      <c r="J641" s="44"/>
      <c r="K641" s="43">
        <v>5</v>
      </c>
      <c r="L641" s="41">
        <f t="shared" si="61"/>
        <v>5</v>
      </c>
      <c r="M641" s="270" t="s">
        <v>33</v>
      </c>
      <c r="N641" s="37">
        <f t="shared" si="68"/>
        <v>8</v>
      </c>
      <c r="O641" s="34">
        <f t="shared" si="69"/>
        <v>40</v>
      </c>
      <c r="P641" s="315" t="s">
        <v>307</v>
      </c>
      <c r="Q641" s="300" t="s">
        <v>307</v>
      </c>
      <c r="R641" s="30"/>
      <c r="S641" s="30" t="str">
        <f t="shared" si="79"/>
        <v>no code</v>
      </c>
      <c r="T641" s="30"/>
      <c r="V641" s="503"/>
    </row>
    <row r="642" spans="1:22" ht="17.100000000000001" customHeight="1" x14ac:dyDescent="0.25">
      <c r="A642" s="54" t="s">
        <v>1104</v>
      </c>
      <c r="B642" s="53" t="s">
        <v>1461</v>
      </c>
      <c r="C642" s="55">
        <v>1000</v>
      </c>
      <c r="D642" s="55" t="s">
        <v>1646</v>
      </c>
      <c r="E642" s="52">
        <v>35</v>
      </c>
      <c r="F642" s="242" t="s">
        <v>235</v>
      </c>
      <c r="G642" s="392" t="s">
        <v>2288</v>
      </c>
      <c r="H642" s="296" t="s">
        <v>0</v>
      </c>
      <c r="I642" s="46" t="s">
        <v>3</v>
      </c>
      <c r="J642" s="44"/>
      <c r="K642" s="43">
        <v>5</v>
      </c>
      <c r="L642" s="41">
        <f t="shared" si="61"/>
        <v>5</v>
      </c>
      <c r="M642" s="270" t="s">
        <v>33</v>
      </c>
      <c r="N642" s="37">
        <f t="shared" si="68"/>
        <v>8</v>
      </c>
      <c r="O642" s="34">
        <f t="shared" si="69"/>
        <v>40</v>
      </c>
      <c r="P642" s="315" t="s">
        <v>307</v>
      </c>
      <c r="Q642" s="300" t="s">
        <v>307</v>
      </c>
      <c r="R642" s="30"/>
      <c r="S642" s="30" t="str">
        <f t="shared" si="79"/>
        <v>no code</v>
      </c>
      <c r="T642" s="30"/>
      <c r="V642" s="503"/>
    </row>
    <row r="643" spans="1:22" ht="17.100000000000001" customHeight="1" x14ac:dyDescent="0.25">
      <c r="A643" s="54" t="s">
        <v>1104</v>
      </c>
      <c r="B643" s="53" t="s">
        <v>1461</v>
      </c>
      <c r="C643" s="55">
        <v>1000</v>
      </c>
      <c r="D643" s="55" t="s">
        <v>1646</v>
      </c>
      <c r="E643" s="52">
        <v>38</v>
      </c>
      <c r="F643" s="242" t="s">
        <v>235</v>
      </c>
      <c r="G643" s="392" t="s">
        <v>2289</v>
      </c>
      <c r="H643" s="296" t="s">
        <v>0</v>
      </c>
      <c r="I643" s="46" t="s">
        <v>3</v>
      </c>
      <c r="J643" s="44"/>
      <c r="K643" s="43">
        <v>5</v>
      </c>
      <c r="L643" s="41">
        <f t="shared" si="61"/>
        <v>5</v>
      </c>
      <c r="M643" s="270" t="s">
        <v>33</v>
      </c>
      <c r="N643" s="37">
        <f t="shared" si="68"/>
        <v>8</v>
      </c>
      <c r="O643" s="34">
        <f t="shared" si="69"/>
        <v>40</v>
      </c>
      <c r="P643" s="315" t="s">
        <v>307</v>
      </c>
      <c r="Q643" s="300" t="s">
        <v>307</v>
      </c>
      <c r="R643" s="30"/>
      <c r="S643" s="30" t="str">
        <f t="shared" si="79"/>
        <v>no code</v>
      </c>
      <c r="T643" s="30"/>
      <c r="V643" s="503"/>
    </row>
    <row r="644" spans="1:22" ht="17.100000000000001" customHeight="1" x14ac:dyDescent="0.25">
      <c r="A644" s="54" t="s">
        <v>1104</v>
      </c>
      <c r="B644" s="53" t="s">
        <v>1461</v>
      </c>
      <c r="C644" s="55">
        <v>1000</v>
      </c>
      <c r="D644" s="55" t="s">
        <v>1646</v>
      </c>
      <c r="E644" s="52">
        <v>42</v>
      </c>
      <c r="F644" s="242" t="s">
        <v>235</v>
      </c>
      <c r="G644" s="392" t="s">
        <v>2290</v>
      </c>
      <c r="H644" s="296" t="s">
        <v>0</v>
      </c>
      <c r="I644" s="46" t="s">
        <v>3</v>
      </c>
      <c r="J644" s="44"/>
      <c r="K644" s="43">
        <v>4</v>
      </c>
      <c r="L644" s="41">
        <f t="shared" si="61"/>
        <v>4</v>
      </c>
      <c r="M644" s="270" t="s">
        <v>33</v>
      </c>
      <c r="N644" s="37">
        <f t="shared" si="68"/>
        <v>10</v>
      </c>
      <c r="O644" s="34">
        <f t="shared" si="69"/>
        <v>40</v>
      </c>
      <c r="P644" s="315" t="s">
        <v>307</v>
      </c>
      <c r="Q644" s="300" t="s">
        <v>307</v>
      </c>
      <c r="R644" s="30"/>
      <c r="S644" s="30" t="str">
        <f t="shared" si="79"/>
        <v>no code</v>
      </c>
      <c r="T644" s="30"/>
      <c r="V644" s="503"/>
    </row>
    <row r="645" spans="1:22" ht="17.100000000000001" customHeight="1" x14ac:dyDescent="0.25">
      <c r="A645" s="54" t="s">
        <v>1104</v>
      </c>
      <c r="B645" s="53" t="s">
        <v>1461</v>
      </c>
      <c r="C645" s="55">
        <v>1000</v>
      </c>
      <c r="D645" s="55" t="s">
        <v>1646</v>
      </c>
      <c r="E645" s="52">
        <v>45</v>
      </c>
      <c r="F645" s="242" t="s">
        <v>235</v>
      </c>
      <c r="G645" s="392" t="s">
        <v>2291</v>
      </c>
      <c r="H645" s="296" t="s">
        <v>0</v>
      </c>
      <c r="I645" s="46" t="s">
        <v>3</v>
      </c>
      <c r="J645" s="44"/>
      <c r="K645" s="43">
        <v>4</v>
      </c>
      <c r="L645" s="41">
        <f t="shared" si="61"/>
        <v>4</v>
      </c>
      <c r="M645" s="270" t="s">
        <v>33</v>
      </c>
      <c r="N645" s="37">
        <f t="shared" si="68"/>
        <v>10</v>
      </c>
      <c r="O645" s="34">
        <f t="shared" si="69"/>
        <v>40</v>
      </c>
      <c r="P645" s="315" t="s">
        <v>307</v>
      </c>
      <c r="Q645" s="300" t="s">
        <v>307</v>
      </c>
      <c r="R645" s="30"/>
      <c r="S645" s="30" t="str">
        <f t="shared" si="79"/>
        <v>no code</v>
      </c>
      <c r="T645" s="30"/>
      <c r="V645" s="503"/>
    </row>
    <row r="646" spans="1:22" ht="17.100000000000001" customHeight="1" x14ac:dyDescent="0.25">
      <c r="A646" s="54" t="s">
        <v>1104</v>
      </c>
      <c r="B646" s="53" t="s">
        <v>1461</v>
      </c>
      <c r="C646" s="55">
        <v>1000</v>
      </c>
      <c r="D646" s="55" t="s">
        <v>1646</v>
      </c>
      <c r="E646" s="52">
        <v>48</v>
      </c>
      <c r="F646" s="242" t="s">
        <v>235</v>
      </c>
      <c r="G646" s="392" t="s">
        <v>2292</v>
      </c>
      <c r="H646" s="296" t="s">
        <v>0</v>
      </c>
      <c r="I646" s="46" t="s">
        <v>3</v>
      </c>
      <c r="J646" s="44"/>
      <c r="K646" s="43">
        <v>4</v>
      </c>
      <c r="L646" s="41">
        <f t="shared" si="61"/>
        <v>4</v>
      </c>
      <c r="M646" s="270" t="s">
        <v>33</v>
      </c>
      <c r="N646" s="37">
        <f t="shared" si="68"/>
        <v>10</v>
      </c>
      <c r="O646" s="34">
        <f t="shared" si="69"/>
        <v>40</v>
      </c>
      <c r="P646" s="315" t="s">
        <v>307</v>
      </c>
      <c r="Q646" s="300" t="s">
        <v>307</v>
      </c>
      <c r="R646" s="30"/>
      <c r="S646" s="30" t="str">
        <f t="shared" si="79"/>
        <v>no code</v>
      </c>
      <c r="T646" s="30"/>
      <c r="V646" s="503"/>
    </row>
    <row r="647" spans="1:22" ht="17.100000000000001" customHeight="1" x14ac:dyDescent="0.25">
      <c r="A647" s="54" t="s">
        <v>1104</v>
      </c>
      <c r="B647" s="53" t="s">
        <v>1461</v>
      </c>
      <c r="C647" s="55">
        <v>1000</v>
      </c>
      <c r="D647" s="55" t="s">
        <v>1646</v>
      </c>
      <c r="E647" s="52">
        <v>54</v>
      </c>
      <c r="F647" s="242" t="s">
        <v>235</v>
      </c>
      <c r="G647" s="392" t="s">
        <v>2293</v>
      </c>
      <c r="H647" s="296" t="s">
        <v>0</v>
      </c>
      <c r="I647" s="46" t="s">
        <v>3</v>
      </c>
      <c r="J647" s="44"/>
      <c r="K647" s="43">
        <v>4</v>
      </c>
      <c r="L647" s="41">
        <f t="shared" si="61"/>
        <v>4</v>
      </c>
      <c r="M647" s="270" t="s">
        <v>33</v>
      </c>
      <c r="N647" s="37">
        <f t="shared" si="68"/>
        <v>10</v>
      </c>
      <c r="O647" s="34">
        <f t="shared" si="69"/>
        <v>40</v>
      </c>
      <c r="P647" s="315" t="s">
        <v>307</v>
      </c>
      <c r="Q647" s="300" t="s">
        <v>307</v>
      </c>
      <c r="R647" s="30"/>
      <c r="S647" s="30" t="str">
        <f t="shared" ref="S647:S666" si="85">F647</f>
        <v>no code</v>
      </c>
      <c r="T647" s="30"/>
      <c r="V647" s="503"/>
    </row>
    <row r="648" spans="1:22" ht="17.100000000000001" customHeight="1" x14ac:dyDescent="0.25">
      <c r="A648" s="54" t="s">
        <v>1104</v>
      </c>
      <c r="B648" s="53" t="s">
        <v>1461</v>
      </c>
      <c r="C648" s="55">
        <v>1000</v>
      </c>
      <c r="D648" s="55" t="s">
        <v>1646</v>
      </c>
      <c r="E648" s="52">
        <v>57</v>
      </c>
      <c r="F648" s="242" t="s">
        <v>235</v>
      </c>
      <c r="G648" s="392" t="s">
        <v>2294</v>
      </c>
      <c r="H648" s="296" t="s">
        <v>0</v>
      </c>
      <c r="I648" s="46" t="s">
        <v>3</v>
      </c>
      <c r="J648" s="44"/>
      <c r="K648" s="43">
        <v>4</v>
      </c>
      <c r="L648" s="41">
        <f t="shared" si="61"/>
        <v>4</v>
      </c>
      <c r="M648" s="270" t="s">
        <v>33</v>
      </c>
      <c r="N648" s="37">
        <f t="shared" si="68"/>
        <v>10</v>
      </c>
      <c r="O648" s="34">
        <f t="shared" si="69"/>
        <v>40</v>
      </c>
      <c r="P648" s="315" t="s">
        <v>307</v>
      </c>
      <c r="Q648" s="300" t="s">
        <v>307</v>
      </c>
      <c r="R648" s="30"/>
      <c r="S648" s="30" t="str">
        <f t="shared" si="85"/>
        <v>no code</v>
      </c>
      <c r="T648" s="30"/>
      <c r="V648" s="503"/>
    </row>
    <row r="649" spans="1:22" ht="17.100000000000001" customHeight="1" x14ac:dyDescent="0.25">
      <c r="A649" s="54" t="s">
        <v>1104</v>
      </c>
      <c r="B649" s="53" t="s">
        <v>1461</v>
      </c>
      <c r="C649" s="55">
        <v>1000</v>
      </c>
      <c r="D649" s="55" t="s">
        <v>1646</v>
      </c>
      <c r="E649" s="52">
        <v>60</v>
      </c>
      <c r="F649" s="242" t="s">
        <v>235</v>
      </c>
      <c r="G649" s="392" t="s">
        <v>2295</v>
      </c>
      <c r="H649" s="296" t="s">
        <v>0</v>
      </c>
      <c r="I649" s="46" t="s">
        <v>3</v>
      </c>
      <c r="J649" s="44"/>
      <c r="K649" s="43">
        <v>4</v>
      </c>
      <c r="L649" s="41">
        <f t="shared" si="61"/>
        <v>4</v>
      </c>
      <c r="M649" s="270" t="s">
        <v>33</v>
      </c>
      <c r="N649" s="37">
        <f t="shared" si="68"/>
        <v>10</v>
      </c>
      <c r="O649" s="34">
        <f t="shared" si="69"/>
        <v>40</v>
      </c>
      <c r="P649" s="315" t="s">
        <v>307</v>
      </c>
      <c r="Q649" s="300" t="s">
        <v>307</v>
      </c>
      <c r="R649" s="30"/>
      <c r="S649" s="30" t="str">
        <f t="shared" si="85"/>
        <v>no code</v>
      </c>
      <c r="T649" s="30"/>
      <c r="V649" s="503"/>
    </row>
    <row r="650" spans="1:22" ht="17.100000000000001" customHeight="1" x14ac:dyDescent="0.25">
      <c r="A650" s="54" t="s">
        <v>1104</v>
      </c>
      <c r="B650" s="53" t="s">
        <v>1461</v>
      </c>
      <c r="C650" s="55">
        <v>1000</v>
      </c>
      <c r="D650" s="55" t="s">
        <v>1646</v>
      </c>
      <c r="E650" s="52">
        <v>64</v>
      </c>
      <c r="F650" s="242" t="s">
        <v>235</v>
      </c>
      <c r="G650" s="392" t="s">
        <v>2296</v>
      </c>
      <c r="H650" s="296" t="s">
        <v>0</v>
      </c>
      <c r="I650" s="46" t="s">
        <v>3</v>
      </c>
      <c r="J650" s="44"/>
      <c r="K650" s="43">
        <v>4</v>
      </c>
      <c r="L650" s="41">
        <f t="shared" si="61"/>
        <v>4</v>
      </c>
      <c r="M650" s="270" t="s">
        <v>33</v>
      </c>
      <c r="N650" s="37">
        <f t="shared" si="68"/>
        <v>10</v>
      </c>
      <c r="O650" s="34">
        <f t="shared" si="69"/>
        <v>40</v>
      </c>
      <c r="P650" s="315" t="s">
        <v>307</v>
      </c>
      <c r="Q650" s="300" t="s">
        <v>307</v>
      </c>
      <c r="R650" s="30"/>
      <c r="S650" s="30" t="str">
        <f t="shared" si="85"/>
        <v>no code</v>
      </c>
      <c r="T650" s="30"/>
      <c r="V650" s="503"/>
    </row>
    <row r="651" spans="1:22" ht="17.100000000000001" customHeight="1" x14ac:dyDescent="0.25">
      <c r="A651" s="54" t="s">
        <v>1104</v>
      </c>
      <c r="B651" s="53" t="s">
        <v>1461</v>
      </c>
      <c r="C651" s="55">
        <v>1000</v>
      </c>
      <c r="D651" s="55" t="s">
        <v>1646</v>
      </c>
      <c r="E651" s="52">
        <v>70</v>
      </c>
      <c r="F651" s="242" t="s">
        <v>235</v>
      </c>
      <c r="G651" s="392" t="s">
        <v>2297</v>
      </c>
      <c r="H651" s="296" t="s">
        <v>0</v>
      </c>
      <c r="I651" s="46" t="s">
        <v>3</v>
      </c>
      <c r="J651" s="44"/>
      <c r="K651" s="43">
        <v>4</v>
      </c>
      <c r="L651" s="41">
        <f t="shared" si="61"/>
        <v>4</v>
      </c>
      <c r="M651" s="270" t="s">
        <v>33</v>
      </c>
      <c r="N651" s="37">
        <f t="shared" si="68"/>
        <v>10</v>
      </c>
      <c r="O651" s="34">
        <f t="shared" si="69"/>
        <v>40</v>
      </c>
      <c r="P651" s="315" t="s">
        <v>307</v>
      </c>
      <c r="Q651" s="300" t="s">
        <v>307</v>
      </c>
      <c r="R651" s="30"/>
      <c r="S651" s="30" t="str">
        <f t="shared" si="85"/>
        <v>no code</v>
      </c>
      <c r="T651" s="30"/>
      <c r="V651" s="503"/>
    </row>
    <row r="652" spans="1:22" ht="17.100000000000001" customHeight="1" x14ac:dyDescent="0.25">
      <c r="A652" s="54" t="s">
        <v>1104</v>
      </c>
      <c r="B652" s="53" t="s">
        <v>1461</v>
      </c>
      <c r="C652" s="55">
        <v>1000</v>
      </c>
      <c r="D652" s="55" t="s">
        <v>1646</v>
      </c>
      <c r="E652" s="52">
        <v>76</v>
      </c>
      <c r="F652" s="50" t="s">
        <v>1636</v>
      </c>
      <c r="G652" s="392" t="s">
        <v>2298</v>
      </c>
      <c r="H652" s="296" t="s">
        <v>0</v>
      </c>
      <c r="I652" s="46" t="s">
        <v>3</v>
      </c>
      <c r="J652" s="44"/>
      <c r="K652" s="43">
        <v>4</v>
      </c>
      <c r="L652" s="41">
        <f t="shared" si="61"/>
        <v>4</v>
      </c>
      <c r="M652" s="270" t="s">
        <v>33</v>
      </c>
      <c r="N652" s="37">
        <f t="shared" si="68"/>
        <v>10</v>
      </c>
      <c r="O652" s="34">
        <f t="shared" si="69"/>
        <v>40</v>
      </c>
      <c r="P652" s="32">
        <f t="shared" ref="P652" si="86">ROUND(T652*(1-$Q$12),2)</f>
        <v>1604.3</v>
      </c>
      <c r="Q652" s="31">
        <f t="shared" ref="Q652:Q683" si="87">ROUND(P652*1.22,2)</f>
        <v>1957.25</v>
      </c>
      <c r="R652" s="30"/>
      <c r="S652" s="30" t="str">
        <f t="shared" si="85"/>
        <v>ГП-00009816</v>
      </c>
      <c r="T652" s="30">
        <v>1604.3</v>
      </c>
      <c r="V652" s="503"/>
    </row>
    <row r="653" spans="1:22" ht="17.100000000000001" customHeight="1" x14ac:dyDescent="0.25">
      <c r="A653" s="54" t="s">
        <v>1104</v>
      </c>
      <c r="B653" s="53" t="s">
        <v>1461</v>
      </c>
      <c r="C653" s="55">
        <v>1000</v>
      </c>
      <c r="D653" s="55" t="s">
        <v>1646</v>
      </c>
      <c r="E653" s="52">
        <v>83</v>
      </c>
      <c r="F653" s="50" t="s">
        <v>1637</v>
      </c>
      <c r="G653" s="392" t="s">
        <v>2299</v>
      </c>
      <c r="H653" s="296" t="s">
        <v>0</v>
      </c>
      <c r="I653" s="46" t="s">
        <v>3</v>
      </c>
      <c r="J653" s="44"/>
      <c r="K653" s="43">
        <v>4</v>
      </c>
      <c r="L653" s="41">
        <f t="shared" si="61"/>
        <v>4</v>
      </c>
      <c r="M653" s="270" t="s">
        <v>33</v>
      </c>
      <c r="N653" s="37">
        <f t="shared" si="68"/>
        <v>10</v>
      </c>
      <c r="O653" s="34">
        <f t="shared" si="69"/>
        <v>40</v>
      </c>
      <c r="P653" s="32">
        <f t="shared" ref="P653:P666" si="88">ROUND(T653*(1-$Q$12),2)</f>
        <v>1617.9</v>
      </c>
      <c r="Q653" s="31">
        <f t="shared" si="87"/>
        <v>1973.84</v>
      </c>
      <c r="R653" s="30"/>
      <c r="S653" s="30" t="str">
        <f t="shared" si="85"/>
        <v>ГП-00009829</v>
      </c>
      <c r="T653" s="30">
        <v>1617.9</v>
      </c>
      <c r="V653" s="503"/>
    </row>
    <row r="654" spans="1:22" ht="17.100000000000001" customHeight="1" x14ac:dyDescent="0.25">
      <c r="A654" s="54" t="s">
        <v>1104</v>
      </c>
      <c r="B654" s="53" t="s">
        <v>1461</v>
      </c>
      <c r="C654" s="55">
        <v>1000</v>
      </c>
      <c r="D654" s="55" t="s">
        <v>1646</v>
      </c>
      <c r="E654" s="52">
        <v>89</v>
      </c>
      <c r="F654" s="50" t="s">
        <v>1638</v>
      </c>
      <c r="G654" s="392" t="s">
        <v>2300</v>
      </c>
      <c r="H654" s="296" t="s">
        <v>0</v>
      </c>
      <c r="I654" s="46" t="s">
        <v>3</v>
      </c>
      <c r="J654" s="44"/>
      <c r="K654" s="43">
        <v>4</v>
      </c>
      <c r="L654" s="41">
        <f t="shared" si="61"/>
        <v>4</v>
      </c>
      <c r="M654" s="270" t="s">
        <v>33</v>
      </c>
      <c r="N654" s="37">
        <f t="shared" si="68"/>
        <v>10</v>
      </c>
      <c r="O654" s="34">
        <f t="shared" si="69"/>
        <v>40</v>
      </c>
      <c r="P654" s="32">
        <f t="shared" si="88"/>
        <v>1635.8</v>
      </c>
      <c r="Q654" s="31">
        <f t="shared" si="87"/>
        <v>1995.68</v>
      </c>
      <c r="R654" s="30"/>
      <c r="S654" s="30" t="str">
        <f t="shared" si="85"/>
        <v>ГП-00009833</v>
      </c>
      <c r="T654" s="30">
        <v>1635.8</v>
      </c>
      <c r="V654" s="503"/>
    </row>
    <row r="655" spans="1:22" ht="17.100000000000001" customHeight="1" x14ac:dyDescent="0.25">
      <c r="A655" s="54" t="s">
        <v>1104</v>
      </c>
      <c r="B655" s="53" t="s">
        <v>1461</v>
      </c>
      <c r="C655" s="55">
        <v>1000</v>
      </c>
      <c r="D655" s="55" t="s">
        <v>1646</v>
      </c>
      <c r="E655" s="52">
        <v>102</v>
      </c>
      <c r="F655" s="50" t="s">
        <v>1624</v>
      </c>
      <c r="G655" s="392" t="s">
        <v>2301</v>
      </c>
      <c r="H655" s="296" t="s">
        <v>0</v>
      </c>
      <c r="I655" s="46" t="s">
        <v>3</v>
      </c>
      <c r="J655" s="44"/>
      <c r="K655" s="43">
        <v>3</v>
      </c>
      <c r="L655" s="41">
        <f t="shared" si="61"/>
        <v>3</v>
      </c>
      <c r="M655" s="270" t="s">
        <v>33</v>
      </c>
      <c r="N655" s="37">
        <f t="shared" si="68"/>
        <v>14</v>
      </c>
      <c r="O655" s="34">
        <f t="shared" si="69"/>
        <v>42</v>
      </c>
      <c r="P655" s="32">
        <f t="shared" si="88"/>
        <v>1656.8</v>
      </c>
      <c r="Q655" s="31">
        <f t="shared" si="87"/>
        <v>2021.3</v>
      </c>
      <c r="R655" s="30"/>
      <c r="S655" s="30" t="str">
        <f t="shared" si="85"/>
        <v>ГП-00009845</v>
      </c>
      <c r="T655" s="30">
        <v>1656.8</v>
      </c>
      <c r="V655" s="503"/>
    </row>
    <row r="656" spans="1:22" ht="17.100000000000001" customHeight="1" x14ac:dyDescent="0.25">
      <c r="A656" s="54" t="s">
        <v>1104</v>
      </c>
      <c r="B656" s="53" t="s">
        <v>1461</v>
      </c>
      <c r="C656" s="55">
        <v>1000</v>
      </c>
      <c r="D656" s="55" t="s">
        <v>1646</v>
      </c>
      <c r="E656" s="52">
        <v>108</v>
      </c>
      <c r="F656" s="50" t="s">
        <v>1625</v>
      </c>
      <c r="G656" s="392" t="s">
        <v>2302</v>
      </c>
      <c r="H656" s="296" t="s">
        <v>0</v>
      </c>
      <c r="I656" s="46" t="s">
        <v>3</v>
      </c>
      <c r="J656" s="44"/>
      <c r="K656" s="43">
        <v>3</v>
      </c>
      <c r="L656" s="41">
        <f t="shared" si="61"/>
        <v>3</v>
      </c>
      <c r="M656" s="270" t="s">
        <v>33</v>
      </c>
      <c r="N656" s="37">
        <f t="shared" si="68"/>
        <v>14</v>
      </c>
      <c r="O656" s="34">
        <f t="shared" si="69"/>
        <v>42</v>
      </c>
      <c r="P656" s="32">
        <f t="shared" si="88"/>
        <v>1708.5</v>
      </c>
      <c r="Q656" s="31">
        <f t="shared" si="87"/>
        <v>2084.37</v>
      </c>
      <c r="R656" s="30"/>
      <c r="S656" s="30" t="str">
        <f t="shared" si="85"/>
        <v>ГП-00009849</v>
      </c>
      <c r="T656" s="30">
        <v>1708.5</v>
      </c>
      <c r="V656" s="503"/>
    </row>
    <row r="657" spans="1:22" ht="17.100000000000001" customHeight="1" x14ac:dyDescent="0.25">
      <c r="A657" s="54" t="s">
        <v>1104</v>
      </c>
      <c r="B657" s="53" t="s">
        <v>1461</v>
      </c>
      <c r="C657" s="55">
        <v>1000</v>
      </c>
      <c r="D657" s="55" t="s">
        <v>1646</v>
      </c>
      <c r="E657" s="52">
        <v>114</v>
      </c>
      <c r="F657" s="50" t="s">
        <v>1626</v>
      </c>
      <c r="G657" s="392" t="s">
        <v>2303</v>
      </c>
      <c r="H657" s="296" t="s">
        <v>0</v>
      </c>
      <c r="I657" s="46" t="s">
        <v>3</v>
      </c>
      <c r="J657" s="44"/>
      <c r="K657" s="43">
        <v>3</v>
      </c>
      <c r="L657" s="41">
        <f t="shared" si="61"/>
        <v>3</v>
      </c>
      <c r="M657" s="270" t="s">
        <v>33</v>
      </c>
      <c r="N657" s="37">
        <f t="shared" si="68"/>
        <v>14</v>
      </c>
      <c r="O657" s="34">
        <f t="shared" si="69"/>
        <v>42</v>
      </c>
      <c r="P657" s="32">
        <f t="shared" si="88"/>
        <v>1759.6</v>
      </c>
      <c r="Q657" s="31">
        <f t="shared" si="87"/>
        <v>2146.71</v>
      </c>
      <c r="R657" s="30"/>
      <c r="S657" s="30" t="str">
        <f t="shared" si="85"/>
        <v>ГП-00009853</v>
      </c>
      <c r="T657" s="30">
        <v>1759.6</v>
      </c>
      <c r="V657" s="503"/>
    </row>
    <row r="658" spans="1:22" ht="17.100000000000001" customHeight="1" x14ac:dyDescent="0.25">
      <c r="A658" s="54" t="s">
        <v>1104</v>
      </c>
      <c r="B658" s="53" t="s">
        <v>1461</v>
      </c>
      <c r="C658" s="55">
        <v>1000</v>
      </c>
      <c r="D658" s="55" t="s">
        <v>1646</v>
      </c>
      <c r="E658" s="52">
        <v>133</v>
      </c>
      <c r="F658" s="50" t="s">
        <v>1627</v>
      </c>
      <c r="G658" s="392" t="s">
        <v>2304</v>
      </c>
      <c r="H658" s="296" t="s">
        <v>0</v>
      </c>
      <c r="I658" s="46" t="s">
        <v>3</v>
      </c>
      <c r="J658" s="44"/>
      <c r="K658" s="43">
        <v>3</v>
      </c>
      <c r="L658" s="41">
        <f t="shared" si="61"/>
        <v>3</v>
      </c>
      <c r="M658" s="270" t="s">
        <v>33</v>
      </c>
      <c r="N658" s="37">
        <f t="shared" si="68"/>
        <v>14</v>
      </c>
      <c r="O658" s="34">
        <f t="shared" si="69"/>
        <v>42</v>
      </c>
      <c r="P658" s="32">
        <f t="shared" si="88"/>
        <v>1941.1</v>
      </c>
      <c r="Q658" s="31">
        <f t="shared" si="87"/>
        <v>2368.14</v>
      </c>
      <c r="R658" s="30"/>
      <c r="S658" s="30" t="str">
        <f t="shared" si="85"/>
        <v>ГП-00009857</v>
      </c>
      <c r="T658" s="30">
        <v>1941.1</v>
      </c>
      <c r="V658" s="503"/>
    </row>
    <row r="659" spans="1:22" ht="17.100000000000001" customHeight="1" x14ac:dyDescent="0.25">
      <c r="A659" s="54" t="s">
        <v>1104</v>
      </c>
      <c r="B659" s="53" t="s">
        <v>1461</v>
      </c>
      <c r="C659" s="55">
        <v>1000</v>
      </c>
      <c r="D659" s="55" t="s">
        <v>1646</v>
      </c>
      <c r="E659" s="52">
        <v>140</v>
      </c>
      <c r="F659" s="50" t="s">
        <v>1628</v>
      </c>
      <c r="G659" s="392" t="s">
        <v>2305</v>
      </c>
      <c r="H659" s="296" t="s">
        <v>0</v>
      </c>
      <c r="I659" s="46" t="s">
        <v>3</v>
      </c>
      <c r="J659" s="44"/>
      <c r="K659" s="43">
        <v>3</v>
      </c>
      <c r="L659" s="41">
        <f t="shared" si="61"/>
        <v>3</v>
      </c>
      <c r="M659" s="270" t="s">
        <v>33</v>
      </c>
      <c r="N659" s="37">
        <f t="shared" si="68"/>
        <v>14</v>
      </c>
      <c r="O659" s="34">
        <f t="shared" si="69"/>
        <v>42</v>
      </c>
      <c r="P659" s="32">
        <f t="shared" si="88"/>
        <v>2026.4</v>
      </c>
      <c r="Q659" s="31">
        <f t="shared" si="87"/>
        <v>2472.21</v>
      </c>
      <c r="R659" s="30"/>
      <c r="S659" s="30" t="str">
        <f t="shared" si="85"/>
        <v>ГП-00009869</v>
      </c>
      <c r="T659" s="30">
        <v>2026.4</v>
      </c>
      <c r="V659" s="503"/>
    </row>
    <row r="660" spans="1:22" ht="17.100000000000001" customHeight="1" x14ac:dyDescent="0.25">
      <c r="A660" s="54" t="s">
        <v>1104</v>
      </c>
      <c r="B660" s="53" t="s">
        <v>1461</v>
      </c>
      <c r="C660" s="55">
        <v>1000</v>
      </c>
      <c r="D660" s="55" t="s">
        <v>1646</v>
      </c>
      <c r="E660" s="52">
        <v>159</v>
      </c>
      <c r="F660" s="50" t="s">
        <v>1629</v>
      </c>
      <c r="G660" s="392" t="s">
        <v>2306</v>
      </c>
      <c r="H660" s="296" t="s">
        <v>0</v>
      </c>
      <c r="I660" s="46" t="s">
        <v>3</v>
      </c>
      <c r="J660" s="44"/>
      <c r="K660" s="43">
        <v>3</v>
      </c>
      <c r="L660" s="41">
        <f t="shared" si="61"/>
        <v>3</v>
      </c>
      <c r="M660" s="270" t="s">
        <v>33</v>
      </c>
      <c r="N660" s="37">
        <f t="shared" si="68"/>
        <v>14</v>
      </c>
      <c r="O660" s="34">
        <f t="shared" si="69"/>
        <v>42</v>
      </c>
      <c r="P660" s="32">
        <f t="shared" si="88"/>
        <v>2129.4</v>
      </c>
      <c r="Q660" s="31">
        <f t="shared" si="87"/>
        <v>2597.87</v>
      </c>
      <c r="R660" s="30"/>
      <c r="S660" s="30" t="str">
        <f t="shared" si="85"/>
        <v>ГП-00009900</v>
      </c>
      <c r="T660" s="30">
        <v>2129.4</v>
      </c>
      <c r="V660" s="503"/>
    </row>
    <row r="661" spans="1:22" ht="17.100000000000001" customHeight="1" x14ac:dyDescent="0.25">
      <c r="A661" s="54" t="s">
        <v>1104</v>
      </c>
      <c r="B661" s="53" t="s">
        <v>1461</v>
      </c>
      <c r="C661" s="55">
        <v>1000</v>
      </c>
      <c r="D661" s="55" t="s">
        <v>1646</v>
      </c>
      <c r="E661" s="52">
        <v>169</v>
      </c>
      <c r="F661" s="50" t="s">
        <v>1630</v>
      </c>
      <c r="G661" s="392" t="s">
        <v>2307</v>
      </c>
      <c r="H661" s="296" t="s">
        <v>0</v>
      </c>
      <c r="I661" s="46" t="s">
        <v>3</v>
      </c>
      <c r="J661" s="44"/>
      <c r="K661" s="43">
        <v>3</v>
      </c>
      <c r="L661" s="41">
        <f t="shared" ref="L661:L666" si="89">K661</f>
        <v>3</v>
      </c>
      <c r="M661" s="270" t="s">
        <v>33</v>
      </c>
      <c r="N661" s="37">
        <f t="shared" si="68"/>
        <v>14</v>
      </c>
      <c r="O661" s="34">
        <f t="shared" si="69"/>
        <v>42</v>
      </c>
      <c r="P661" s="32">
        <f t="shared" si="88"/>
        <v>2474.3000000000002</v>
      </c>
      <c r="Q661" s="31">
        <f t="shared" si="87"/>
        <v>3018.65</v>
      </c>
      <c r="R661" s="30"/>
      <c r="S661" s="30" t="str">
        <f t="shared" si="85"/>
        <v>ГП-00009906</v>
      </c>
      <c r="T661" s="30">
        <v>2474.3000000000002</v>
      </c>
      <c r="V661" s="503"/>
    </row>
    <row r="662" spans="1:22" ht="17.100000000000001" customHeight="1" x14ac:dyDescent="0.25">
      <c r="A662" s="54" t="s">
        <v>1104</v>
      </c>
      <c r="B662" s="53" t="s">
        <v>1461</v>
      </c>
      <c r="C662" s="55">
        <v>1000</v>
      </c>
      <c r="D662" s="55" t="s">
        <v>1646</v>
      </c>
      <c r="E662" s="52">
        <v>194</v>
      </c>
      <c r="F662" s="50" t="s">
        <v>1631</v>
      </c>
      <c r="G662" s="392" t="s">
        <v>2308</v>
      </c>
      <c r="H662" s="296" t="s">
        <v>0</v>
      </c>
      <c r="I662" s="46" t="s">
        <v>3</v>
      </c>
      <c r="J662" s="44"/>
      <c r="K662" s="43">
        <v>2</v>
      </c>
      <c r="L662" s="41">
        <f t="shared" si="89"/>
        <v>2</v>
      </c>
      <c r="M662" s="270" t="s">
        <v>33</v>
      </c>
      <c r="N662" s="37">
        <f t="shared" si="68"/>
        <v>20</v>
      </c>
      <c r="O662" s="34">
        <f t="shared" si="69"/>
        <v>40</v>
      </c>
      <c r="P662" s="32">
        <f t="shared" si="88"/>
        <v>2675.7</v>
      </c>
      <c r="Q662" s="31">
        <f t="shared" si="87"/>
        <v>3264.35</v>
      </c>
      <c r="R662" s="30"/>
      <c r="S662" s="30" t="str">
        <f t="shared" si="85"/>
        <v>ГП-00009918</v>
      </c>
      <c r="T662" s="30">
        <v>2675.7</v>
      </c>
      <c r="V662" s="503"/>
    </row>
    <row r="663" spans="1:22" ht="17.100000000000001" customHeight="1" x14ac:dyDescent="0.25">
      <c r="A663" s="54" t="s">
        <v>1104</v>
      </c>
      <c r="B663" s="53" t="s">
        <v>1461</v>
      </c>
      <c r="C663" s="55">
        <v>1000</v>
      </c>
      <c r="D663" s="55" t="s">
        <v>1646</v>
      </c>
      <c r="E663" s="52">
        <v>205</v>
      </c>
      <c r="F663" s="50" t="s">
        <v>1632</v>
      </c>
      <c r="G663" s="392" t="s">
        <v>2309</v>
      </c>
      <c r="H663" s="296" t="s">
        <v>0</v>
      </c>
      <c r="I663" s="46" t="s">
        <v>3</v>
      </c>
      <c r="J663" s="44"/>
      <c r="K663" s="43">
        <v>2</v>
      </c>
      <c r="L663" s="41">
        <f t="shared" si="89"/>
        <v>2</v>
      </c>
      <c r="M663" s="270" t="s">
        <v>33</v>
      </c>
      <c r="N663" s="37">
        <f t="shared" si="68"/>
        <v>20</v>
      </c>
      <c r="O663" s="34">
        <f t="shared" si="69"/>
        <v>40</v>
      </c>
      <c r="P663" s="32">
        <f t="shared" si="88"/>
        <v>2879.6</v>
      </c>
      <c r="Q663" s="31">
        <f t="shared" si="87"/>
        <v>3513.11</v>
      </c>
      <c r="R663" s="30"/>
      <c r="S663" s="30" t="str">
        <f t="shared" si="85"/>
        <v>ГП-00009930</v>
      </c>
      <c r="T663" s="30">
        <v>2879.6</v>
      </c>
      <c r="V663" s="503"/>
    </row>
    <row r="664" spans="1:22" ht="17.100000000000001" customHeight="1" x14ac:dyDescent="0.25">
      <c r="A664" s="54" t="s">
        <v>1104</v>
      </c>
      <c r="B664" s="53" t="s">
        <v>1461</v>
      </c>
      <c r="C664" s="55">
        <v>1000</v>
      </c>
      <c r="D664" s="55" t="s">
        <v>1646</v>
      </c>
      <c r="E664" s="52">
        <v>219</v>
      </c>
      <c r="F664" s="50" t="s">
        <v>1633</v>
      </c>
      <c r="G664" s="392" t="s">
        <v>2310</v>
      </c>
      <c r="H664" s="296" t="s">
        <v>0</v>
      </c>
      <c r="I664" s="46" t="s">
        <v>3</v>
      </c>
      <c r="J664" s="44"/>
      <c r="K664" s="43">
        <v>2</v>
      </c>
      <c r="L664" s="41">
        <f t="shared" si="89"/>
        <v>2</v>
      </c>
      <c r="M664" s="270" t="s">
        <v>33</v>
      </c>
      <c r="N664" s="37">
        <f t="shared" si="68"/>
        <v>20</v>
      </c>
      <c r="O664" s="34">
        <f t="shared" si="69"/>
        <v>40</v>
      </c>
      <c r="P664" s="32">
        <f t="shared" si="88"/>
        <v>3096.1</v>
      </c>
      <c r="Q664" s="31">
        <f t="shared" si="87"/>
        <v>3777.24</v>
      </c>
      <c r="R664" s="30"/>
      <c r="S664" s="30" t="str">
        <f t="shared" si="85"/>
        <v>ГП-00009934</v>
      </c>
      <c r="T664" s="30">
        <v>3096.1</v>
      </c>
      <c r="V664" s="503"/>
    </row>
    <row r="665" spans="1:22" ht="17.100000000000001" customHeight="1" x14ac:dyDescent="0.25">
      <c r="A665" s="54" t="s">
        <v>1104</v>
      </c>
      <c r="B665" s="53" t="s">
        <v>1461</v>
      </c>
      <c r="C665" s="55">
        <v>1000</v>
      </c>
      <c r="D665" s="55" t="s">
        <v>1646</v>
      </c>
      <c r="E665" s="52">
        <v>245</v>
      </c>
      <c r="F665" s="50" t="s">
        <v>1634</v>
      </c>
      <c r="G665" s="392" t="s">
        <v>2311</v>
      </c>
      <c r="H665" s="296" t="s">
        <v>0</v>
      </c>
      <c r="I665" s="46" t="s">
        <v>3</v>
      </c>
      <c r="J665" s="44"/>
      <c r="K665" s="43">
        <v>2</v>
      </c>
      <c r="L665" s="41">
        <f t="shared" si="89"/>
        <v>2</v>
      </c>
      <c r="M665" s="270" t="s">
        <v>33</v>
      </c>
      <c r="N665" s="37">
        <f t="shared" si="68"/>
        <v>20</v>
      </c>
      <c r="O665" s="34">
        <f t="shared" si="69"/>
        <v>40</v>
      </c>
      <c r="P665" s="32">
        <f t="shared" si="88"/>
        <v>3494</v>
      </c>
      <c r="Q665" s="31">
        <f t="shared" si="87"/>
        <v>4262.68</v>
      </c>
      <c r="R665" s="30"/>
      <c r="S665" s="30" t="str">
        <f t="shared" si="85"/>
        <v>ГП-00009946</v>
      </c>
      <c r="T665" s="30">
        <v>3494</v>
      </c>
      <c r="V665" s="503"/>
    </row>
    <row r="666" spans="1:22" ht="17.100000000000001" customHeight="1" x14ac:dyDescent="0.25">
      <c r="A666" s="54" t="s">
        <v>1104</v>
      </c>
      <c r="B666" s="53" t="s">
        <v>1461</v>
      </c>
      <c r="C666" s="55">
        <v>1000</v>
      </c>
      <c r="D666" s="55" t="s">
        <v>1646</v>
      </c>
      <c r="E666" s="52">
        <v>273</v>
      </c>
      <c r="F666" s="50" t="s">
        <v>1635</v>
      </c>
      <c r="G666" s="392" t="s">
        <v>2312</v>
      </c>
      <c r="H666" s="296" t="s">
        <v>0</v>
      </c>
      <c r="I666" s="46" t="s">
        <v>3</v>
      </c>
      <c r="J666" s="44"/>
      <c r="K666" s="43">
        <v>2</v>
      </c>
      <c r="L666" s="41">
        <f t="shared" si="89"/>
        <v>2</v>
      </c>
      <c r="M666" s="270" t="s">
        <v>33</v>
      </c>
      <c r="N666" s="37">
        <f t="shared" si="68"/>
        <v>20</v>
      </c>
      <c r="O666" s="34">
        <f t="shared" si="69"/>
        <v>40</v>
      </c>
      <c r="P666" s="32">
        <f t="shared" si="88"/>
        <v>3756.7</v>
      </c>
      <c r="Q666" s="31">
        <f t="shared" si="87"/>
        <v>4583.17</v>
      </c>
      <c r="R666" s="30"/>
      <c r="S666" s="30" t="str">
        <f t="shared" si="85"/>
        <v>ГП-00009950</v>
      </c>
      <c r="T666" s="30">
        <v>3756.7</v>
      </c>
      <c r="V666" s="503"/>
    </row>
    <row r="667" spans="1:22" ht="17.100000000000001" customHeight="1" x14ac:dyDescent="0.25">
      <c r="A667" s="54" t="s">
        <v>1104</v>
      </c>
      <c r="B667" s="51" t="s">
        <v>1178</v>
      </c>
      <c r="C667" s="52">
        <v>1000</v>
      </c>
      <c r="D667" s="52">
        <v>20</v>
      </c>
      <c r="E667" s="52">
        <v>18</v>
      </c>
      <c r="F667" s="50" t="s">
        <v>830</v>
      </c>
      <c r="G667" s="392" t="s">
        <v>2313</v>
      </c>
      <c r="H667" s="296" t="s">
        <v>0</v>
      </c>
      <c r="I667" s="46" t="s">
        <v>3</v>
      </c>
      <c r="J667" s="44"/>
      <c r="K667" s="43">
        <v>15</v>
      </c>
      <c r="L667" s="41">
        <f t="shared" si="36"/>
        <v>15</v>
      </c>
      <c r="M667" s="270" t="s">
        <v>33</v>
      </c>
      <c r="N667" s="37">
        <f t="shared" si="37"/>
        <v>3</v>
      </c>
      <c r="O667" s="34">
        <f t="shared" si="38"/>
        <v>45</v>
      </c>
      <c r="P667" s="32">
        <f t="shared" si="41"/>
        <v>239.5</v>
      </c>
      <c r="Q667" s="31">
        <f t="shared" si="87"/>
        <v>292.19</v>
      </c>
      <c r="R667" s="30"/>
      <c r="S667" s="47">
        <v>331913</v>
      </c>
      <c r="T667" s="30">
        <v>239.5</v>
      </c>
      <c r="V667" s="503"/>
    </row>
    <row r="668" spans="1:22" ht="17.100000000000001" customHeight="1" x14ac:dyDescent="0.25">
      <c r="A668" s="54" t="s">
        <v>1104</v>
      </c>
      <c r="B668" s="53" t="s">
        <v>1178</v>
      </c>
      <c r="C668" s="55">
        <v>1000</v>
      </c>
      <c r="D668" s="55">
        <v>20</v>
      </c>
      <c r="E668" s="52">
        <v>21</v>
      </c>
      <c r="F668" s="50" t="s">
        <v>831</v>
      </c>
      <c r="G668" s="392" t="s">
        <v>2314</v>
      </c>
      <c r="H668" s="296" t="s">
        <v>0</v>
      </c>
      <c r="I668" s="46" t="s">
        <v>3</v>
      </c>
      <c r="J668" s="44"/>
      <c r="K668" s="43">
        <v>15</v>
      </c>
      <c r="L668" s="41">
        <f t="shared" si="36"/>
        <v>15</v>
      </c>
      <c r="M668" s="270" t="s">
        <v>33</v>
      </c>
      <c r="N668" s="37">
        <f t="shared" si="37"/>
        <v>3</v>
      </c>
      <c r="O668" s="34">
        <f t="shared" si="38"/>
        <v>45</v>
      </c>
      <c r="P668" s="32">
        <f t="shared" si="41"/>
        <v>245</v>
      </c>
      <c r="Q668" s="31">
        <f t="shared" si="87"/>
        <v>298.89999999999998</v>
      </c>
      <c r="R668" s="30"/>
      <c r="S668" s="47">
        <v>331926</v>
      </c>
      <c r="T668" s="30">
        <v>245</v>
      </c>
      <c r="V668" s="503"/>
    </row>
    <row r="669" spans="1:22" ht="17.100000000000001" customHeight="1" x14ac:dyDescent="0.25">
      <c r="A669" s="54" t="s">
        <v>1104</v>
      </c>
      <c r="B669" s="53" t="s">
        <v>1178</v>
      </c>
      <c r="C669" s="55">
        <v>1000</v>
      </c>
      <c r="D669" s="55">
        <v>20</v>
      </c>
      <c r="E669" s="281">
        <v>25</v>
      </c>
      <c r="F669" s="50" t="s">
        <v>832</v>
      </c>
      <c r="G669" s="394" t="s">
        <v>2315</v>
      </c>
      <c r="H669" s="296" t="s">
        <v>0</v>
      </c>
      <c r="I669" s="46" t="s">
        <v>3</v>
      </c>
      <c r="J669" s="44"/>
      <c r="K669" s="43">
        <v>15</v>
      </c>
      <c r="L669" s="41">
        <f t="shared" si="36"/>
        <v>15</v>
      </c>
      <c r="M669" s="270" t="s">
        <v>33</v>
      </c>
      <c r="N669" s="37">
        <f t="shared" si="37"/>
        <v>3</v>
      </c>
      <c r="O669" s="34">
        <f t="shared" si="38"/>
        <v>45</v>
      </c>
      <c r="P669" s="32">
        <f t="shared" si="41"/>
        <v>249.7</v>
      </c>
      <c r="Q669" s="31">
        <f t="shared" si="87"/>
        <v>304.63</v>
      </c>
      <c r="R669" s="30"/>
      <c r="S669" s="47">
        <v>331931</v>
      </c>
      <c r="T669" s="30">
        <v>249.7</v>
      </c>
      <c r="V669" s="503"/>
    </row>
    <row r="670" spans="1:22" ht="17.100000000000001" customHeight="1" x14ac:dyDescent="0.25">
      <c r="A670" s="54" t="s">
        <v>1104</v>
      </c>
      <c r="B670" s="53" t="s">
        <v>1178</v>
      </c>
      <c r="C670" s="55">
        <v>1000</v>
      </c>
      <c r="D670" s="55">
        <v>20</v>
      </c>
      <c r="E670" s="281">
        <v>28</v>
      </c>
      <c r="F670" s="50" t="s">
        <v>833</v>
      </c>
      <c r="G670" s="392" t="s">
        <v>2316</v>
      </c>
      <c r="H670" s="296" t="s">
        <v>0</v>
      </c>
      <c r="I670" s="46" t="s">
        <v>3</v>
      </c>
      <c r="J670" s="44"/>
      <c r="K670" s="43">
        <v>15</v>
      </c>
      <c r="L670" s="41">
        <f t="shared" si="36"/>
        <v>15</v>
      </c>
      <c r="M670" s="270" t="s">
        <v>33</v>
      </c>
      <c r="N670" s="37">
        <f t="shared" si="37"/>
        <v>3</v>
      </c>
      <c r="O670" s="34">
        <f t="shared" si="38"/>
        <v>45</v>
      </c>
      <c r="P670" s="32">
        <f t="shared" si="41"/>
        <v>254</v>
      </c>
      <c r="Q670" s="31">
        <f t="shared" si="87"/>
        <v>309.88</v>
      </c>
      <c r="R670" s="30"/>
      <c r="S670" s="47">
        <v>331957</v>
      </c>
      <c r="T670" s="30">
        <v>254</v>
      </c>
      <c r="V670" s="503"/>
    </row>
    <row r="671" spans="1:22" ht="17.100000000000001" customHeight="1" x14ac:dyDescent="0.25">
      <c r="A671" s="54" t="s">
        <v>1104</v>
      </c>
      <c r="B671" s="53" t="s">
        <v>1178</v>
      </c>
      <c r="C671" s="55">
        <v>1000</v>
      </c>
      <c r="D671" s="55">
        <v>20</v>
      </c>
      <c r="E671" s="281">
        <v>32</v>
      </c>
      <c r="F671" s="50" t="s">
        <v>834</v>
      </c>
      <c r="G671" s="394" t="s">
        <v>2317</v>
      </c>
      <c r="H671" s="296" t="s">
        <v>0</v>
      </c>
      <c r="I671" s="46" t="s">
        <v>3</v>
      </c>
      <c r="J671" s="44"/>
      <c r="K671" s="43">
        <v>15</v>
      </c>
      <c r="L671" s="41">
        <f t="shared" si="36"/>
        <v>15</v>
      </c>
      <c r="M671" s="270" t="s">
        <v>33</v>
      </c>
      <c r="N671" s="37">
        <f t="shared" si="37"/>
        <v>3</v>
      </c>
      <c r="O671" s="34">
        <f t="shared" si="38"/>
        <v>45</v>
      </c>
      <c r="P671" s="32">
        <f t="shared" si="41"/>
        <v>259.10000000000002</v>
      </c>
      <c r="Q671" s="31">
        <f t="shared" si="87"/>
        <v>316.10000000000002</v>
      </c>
      <c r="R671" s="30"/>
      <c r="S671" s="47">
        <v>331972</v>
      </c>
      <c r="T671" s="30">
        <v>259.10000000000002</v>
      </c>
      <c r="V671" s="503"/>
    </row>
    <row r="672" spans="1:22" ht="17.100000000000001" customHeight="1" x14ac:dyDescent="0.25">
      <c r="A672" s="54" t="s">
        <v>1104</v>
      </c>
      <c r="B672" s="53" t="s">
        <v>1178</v>
      </c>
      <c r="C672" s="55">
        <v>1000</v>
      </c>
      <c r="D672" s="55">
        <v>20</v>
      </c>
      <c r="E672" s="281">
        <v>35</v>
      </c>
      <c r="F672" s="50" t="s">
        <v>835</v>
      </c>
      <c r="G672" s="392" t="s">
        <v>2318</v>
      </c>
      <c r="H672" s="296" t="s">
        <v>0</v>
      </c>
      <c r="I672" s="46" t="s">
        <v>3</v>
      </c>
      <c r="J672" s="44"/>
      <c r="K672" s="43">
        <v>15</v>
      </c>
      <c r="L672" s="41">
        <f t="shared" si="36"/>
        <v>15</v>
      </c>
      <c r="M672" s="270" t="s">
        <v>33</v>
      </c>
      <c r="N672" s="37">
        <f t="shared" si="37"/>
        <v>3</v>
      </c>
      <c r="O672" s="34">
        <f t="shared" si="38"/>
        <v>45</v>
      </c>
      <c r="P672" s="32">
        <f t="shared" si="41"/>
        <v>263.39999999999998</v>
      </c>
      <c r="Q672" s="31">
        <f t="shared" si="87"/>
        <v>321.35000000000002</v>
      </c>
      <c r="R672" s="30"/>
      <c r="S672" s="47">
        <v>331990</v>
      </c>
      <c r="T672" s="30">
        <v>263.39999999999998</v>
      </c>
      <c r="V672" s="503"/>
    </row>
    <row r="673" spans="1:22" ht="17.100000000000001" customHeight="1" x14ac:dyDescent="0.25">
      <c r="A673" s="54" t="s">
        <v>1104</v>
      </c>
      <c r="B673" s="53" t="s">
        <v>1178</v>
      </c>
      <c r="C673" s="55">
        <v>1000</v>
      </c>
      <c r="D673" s="55">
        <v>20</v>
      </c>
      <c r="E673" s="281">
        <v>38</v>
      </c>
      <c r="F673" s="50" t="s">
        <v>836</v>
      </c>
      <c r="G673" s="392" t="s">
        <v>2319</v>
      </c>
      <c r="H673" s="296" t="s">
        <v>0</v>
      </c>
      <c r="I673" s="46" t="s">
        <v>3</v>
      </c>
      <c r="J673" s="44"/>
      <c r="K673" s="43">
        <v>12</v>
      </c>
      <c r="L673" s="41">
        <f t="shared" si="36"/>
        <v>12</v>
      </c>
      <c r="M673" s="270" t="s">
        <v>33</v>
      </c>
      <c r="N673" s="37">
        <f t="shared" ref="N673:N748" si="90">IF(M673="A",1,IF(M673="B", ROUNDUP(10/L673,0),ROUNDUP(40/L673,0)))</f>
        <v>4</v>
      </c>
      <c r="O673" s="34">
        <f t="shared" ref="O673:O748" si="91">N673*L673</f>
        <v>48</v>
      </c>
      <c r="P673" s="32">
        <f t="shared" si="41"/>
        <v>267.8</v>
      </c>
      <c r="Q673" s="31">
        <f t="shared" si="87"/>
        <v>326.72000000000003</v>
      </c>
      <c r="R673" s="30"/>
      <c r="S673" s="47">
        <v>332002</v>
      </c>
      <c r="T673" s="30">
        <v>267.8</v>
      </c>
      <c r="V673" s="503"/>
    </row>
    <row r="674" spans="1:22" ht="17.100000000000001" customHeight="1" x14ac:dyDescent="0.25">
      <c r="A674" s="54" t="s">
        <v>1104</v>
      </c>
      <c r="B674" s="53" t="s">
        <v>1178</v>
      </c>
      <c r="C674" s="55">
        <v>1000</v>
      </c>
      <c r="D674" s="55">
        <v>20</v>
      </c>
      <c r="E674" s="281">
        <v>42</v>
      </c>
      <c r="F674" s="50" t="s">
        <v>837</v>
      </c>
      <c r="G674" s="392" t="s">
        <v>2320</v>
      </c>
      <c r="H674" s="296" t="s">
        <v>0</v>
      </c>
      <c r="I674" s="46" t="s">
        <v>3</v>
      </c>
      <c r="J674" s="44"/>
      <c r="K674" s="43">
        <v>12</v>
      </c>
      <c r="L674" s="41">
        <f t="shared" si="36"/>
        <v>12</v>
      </c>
      <c r="M674" s="270" t="s">
        <v>33</v>
      </c>
      <c r="N674" s="37">
        <f t="shared" si="90"/>
        <v>4</v>
      </c>
      <c r="O674" s="34">
        <f t="shared" si="91"/>
        <v>48</v>
      </c>
      <c r="P674" s="32">
        <f t="shared" ref="P674:P743" si="92">ROUND(T674*(1-$Q$12),2)</f>
        <v>270.39999999999998</v>
      </c>
      <c r="Q674" s="31">
        <f t="shared" si="87"/>
        <v>329.89</v>
      </c>
      <c r="R674" s="30"/>
      <c r="S674" s="47">
        <v>332125</v>
      </c>
      <c r="T674" s="30">
        <v>270.39999999999998</v>
      </c>
      <c r="V674" s="503"/>
    </row>
    <row r="675" spans="1:22" ht="17.100000000000001" customHeight="1" x14ac:dyDescent="0.25">
      <c r="A675" s="54" t="s">
        <v>1104</v>
      </c>
      <c r="B675" s="53" t="s">
        <v>1178</v>
      </c>
      <c r="C675" s="55">
        <v>1000</v>
      </c>
      <c r="D675" s="55">
        <v>20</v>
      </c>
      <c r="E675" s="281">
        <v>45</v>
      </c>
      <c r="F675" s="50" t="s">
        <v>838</v>
      </c>
      <c r="G675" s="392" t="s">
        <v>2321</v>
      </c>
      <c r="H675" s="296" t="s">
        <v>0</v>
      </c>
      <c r="I675" s="46" t="s">
        <v>3</v>
      </c>
      <c r="J675" s="44"/>
      <c r="K675" s="43">
        <v>11</v>
      </c>
      <c r="L675" s="41">
        <f t="shared" si="36"/>
        <v>11</v>
      </c>
      <c r="M675" s="270" t="s">
        <v>33</v>
      </c>
      <c r="N675" s="37">
        <f t="shared" si="90"/>
        <v>4</v>
      </c>
      <c r="O675" s="34">
        <f t="shared" si="91"/>
        <v>44</v>
      </c>
      <c r="P675" s="32">
        <f t="shared" si="92"/>
        <v>273.7</v>
      </c>
      <c r="Q675" s="31">
        <f t="shared" si="87"/>
        <v>333.91</v>
      </c>
      <c r="R675" s="30"/>
      <c r="S675" s="47">
        <v>332141</v>
      </c>
      <c r="T675" s="30">
        <v>273.7</v>
      </c>
      <c r="V675" s="503"/>
    </row>
    <row r="676" spans="1:22" ht="17.100000000000001" customHeight="1" x14ac:dyDescent="0.25">
      <c r="A676" s="54" t="s">
        <v>1104</v>
      </c>
      <c r="B676" s="53" t="s">
        <v>1178</v>
      </c>
      <c r="C676" s="55">
        <v>1000</v>
      </c>
      <c r="D676" s="55">
        <v>20</v>
      </c>
      <c r="E676" s="281">
        <v>48</v>
      </c>
      <c r="F676" s="50" t="s">
        <v>839</v>
      </c>
      <c r="G676" s="392" t="s">
        <v>2322</v>
      </c>
      <c r="H676" s="296" t="s">
        <v>0</v>
      </c>
      <c r="I676" s="46" t="s">
        <v>3</v>
      </c>
      <c r="J676" s="44"/>
      <c r="K676" s="43">
        <v>11</v>
      </c>
      <c r="L676" s="41">
        <f t="shared" si="36"/>
        <v>11</v>
      </c>
      <c r="M676" s="270" t="s">
        <v>33</v>
      </c>
      <c r="N676" s="37">
        <f t="shared" si="90"/>
        <v>4</v>
      </c>
      <c r="O676" s="34">
        <f t="shared" si="91"/>
        <v>44</v>
      </c>
      <c r="P676" s="32">
        <f t="shared" si="92"/>
        <v>277</v>
      </c>
      <c r="Q676" s="31">
        <f t="shared" si="87"/>
        <v>337.94</v>
      </c>
      <c r="R676" s="30"/>
      <c r="S676" s="47">
        <v>332151</v>
      </c>
      <c r="T676" s="30">
        <v>277</v>
      </c>
      <c r="V676" s="503"/>
    </row>
    <row r="677" spans="1:22" ht="17.100000000000001" customHeight="1" x14ac:dyDescent="0.25">
      <c r="A677" s="54" t="s">
        <v>1104</v>
      </c>
      <c r="B677" s="53" t="s">
        <v>1178</v>
      </c>
      <c r="C677" s="55">
        <v>1000</v>
      </c>
      <c r="D677" s="55">
        <v>20</v>
      </c>
      <c r="E677" s="281">
        <v>54</v>
      </c>
      <c r="F677" s="50" t="s">
        <v>840</v>
      </c>
      <c r="G677" s="392" t="s">
        <v>2323</v>
      </c>
      <c r="H677" s="296" t="s">
        <v>0</v>
      </c>
      <c r="I677" s="46" t="s">
        <v>3</v>
      </c>
      <c r="J677" s="44"/>
      <c r="K677" s="43">
        <v>10</v>
      </c>
      <c r="L677" s="41">
        <f t="shared" si="36"/>
        <v>10</v>
      </c>
      <c r="M677" s="270" t="s">
        <v>33</v>
      </c>
      <c r="N677" s="37">
        <f t="shared" si="90"/>
        <v>4</v>
      </c>
      <c r="O677" s="34">
        <f t="shared" si="91"/>
        <v>40</v>
      </c>
      <c r="P677" s="32">
        <f t="shared" si="92"/>
        <v>279.89999999999998</v>
      </c>
      <c r="Q677" s="31">
        <f t="shared" si="87"/>
        <v>341.48</v>
      </c>
      <c r="R677" s="30"/>
      <c r="S677" s="47">
        <v>332180</v>
      </c>
      <c r="T677" s="30">
        <v>279.89999999999998</v>
      </c>
      <c r="V677" s="503"/>
    </row>
    <row r="678" spans="1:22" ht="17.100000000000001" customHeight="1" x14ac:dyDescent="0.25">
      <c r="A678" s="54" t="s">
        <v>1104</v>
      </c>
      <c r="B678" s="53" t="s">
        <v>1178</v>
      </c>
      <c r="C678" s="55">
        <v>1000</v>
      </c>
      <c r="D678" s="55">
        <v>20</v>
      </c>
      <c r="E678" s="281">
        <v>57</v>
      </c>
      <c r="F678" s="50" t="s">
        <v>841</v>
      </c>
      <c r="G678" s="394" t="s">
        <v>2324</v>
      </c>
      <c r="H678" s="296" t="s">
        <v>0</v>
      </c>
      <c r="I678" s="46" t="s">
        <v>3</v>
      </c>
      <c r="J678" s="44"/>
      <c r="K678" s="43">
        <v>10</v>
      </c>
      <c r="L678" s="41">
        <f t="shared" si="36"/>
        <v>10</v>
      </c>
      <c r="M678" s="270" t="s">
        <v>33</v>
      </c>
      <c r="N678" s="37">
        <f t="shared" si="90"/>
        <v>4</v>
      </c>
      <c r="O678" s="34">
        <f t="shared" si="91"/>
        <v>40</v>
      </c>
      <c r="P678" s="32">
        <f t="shared" si="92"/>
        <v>283.5</v>
      </c>
      <c r="Q678" s="31">
        <f t="shared" si="87"/>
        <v>345.87</v>
      </c>
      <c r="R678" s="30"/>
      <c r="S678" s="47">
        <v>332257</v>
      </c>
      <c r="T678" s="30">
        <v>283.5</v>
      </c>
      <c r="V678" s="503"/>
    </row>
    <row r="679" spans="1:22" ht="17.100000000000001" customHeight="1" x14ac:dyDescent="0.25">
      <c r="A679" s="54" t="s">
        <v>1104</v>
      </c>
      <c r="B679" s="53" t="s">
        <v>1178</v>
      </c>
      <c r="C679" s="55">
        <v>1000</v>
      </c>
      <c r="D679" s="55">
        <v>20</v>
      </c>
      <c r="E679" s="281">
        <v>60</v>
      </c>
      <c r="F679" s="50" t="s">
        <v>842</v>
      </c>
      <c r="G679" s="394" t="s">
        <v>2325</v>
      </c>
      <c r="H679" s="296" t="s">
        <v>0</v>
      </c>
      <c r="I679" s="46" t="s">
        <v>3</v>
      </c>
      <c r="J679" s="44"/>
      <c r="K679" s="43">
        <v>9</v>
      </c>
      <c r="L679" s="41">
        <f t="shared" si="36"/>
        <v>9</v>
      </c>
      <c r="M679" s="270" t="s">
        <v>33</v>
      </c>
      <c r="N679" s="37">
        <f t="shared" si="90"/>
        <v>5</v>
      </c>
      <c r="O679" s="34">
        <f t="shared" si="91"/>
        <v>45</v>
      </c>
      <c r="P679" s="32">
        <f t="shared" si="92"/>
        <v>287.7</v>
      </c>
      <c r="Q679" s="31">
        <f t="shared" si="87"/>
        <v>350.99</v>
      </c>
      <c r="R679" s="30"/>
      <c r="S679" s="47">
        <v>332268</v>
      </c>
      <c r="T679" s="30">
        <v>287.7</v>
      </c>
      <c r="V679" s="503"/>
    </row>
    <row r="680" spans="1:22" ht="17.100000000000001" customHeight="1" x14ac:dyDescent="0.25">
      <c r="A680" s="54" t="s">
        <v>1104</v>
      </c>
      <c r="B680" s="53" t="s">
        <v>1178</v>
      </c>
      <c r="C680" s="55">
        <v>1000</v>
      </c>
      <c r="D680" s="55">
        <v>20</v>
      </c>
      <c r="E680" s="281">
        <v>64</v>
      </c>
      <c r="F680" s="50" t="s">
        <v>843</v>
      </c>
      <c r="G680" s="392" t="s">
        <v>2326</v>
      </c>
      <c r="H680" s="296" t="s">
        <v>0</v>
      </c>
      <c r="I680" s="46" t="s">
        <v>3</v>
      </c>
      <c r="J680" s="44"/>
      <c r="K680" s="43">
        <v>9</v>
      </c>
      <c r="L680" s="41">
        <f t="shared" si="36"/>
        <v>9</v>
      </c>
      <c r="M680" s="270" t="s">
        <v>33</v>
      </c>
      <c r="N680" s="37">
        <f t="shared" si="90"/>
        <v>5</v>
      </c>
      <c r="O680" s="34">
        <f t="shared" si="91"/>
        <v>45</v>
      </c>
      <c r="P680" s="32">
        <f t="shared" si="92"/>
        <v>292.39999999999998</v>
      </c>
      <c r="Q680" s="31">
        <f t="shared" si="87"/>
        <v>356.73</v>
      </c>
      <c r="R680" s="30"/>
      <c r="S680" s="47">
        <v>332281</v>
      </c>
      <c r="T680" s="30">
        <v>292.39999999999998</v>
      </c>
      <c r="V680" s="503"/>
    </row>
    <row r="681" spans="1:22" ht="17.100000000000001" customHeight="1" x14ac:dyDescent="0.25">
      <c r="A681" s="54" t="s">
        <v>1104</v>
      </c>
      <c r="B681" s="53" t="s">
        <v>1178</v>
      </c>
      <c r="C681" s="55">
        <v>1000</v>
      </c>
      <c r="D681" s="55">
        <v>25</v>
      </c>
      <c r="E681" s="281">
        <v>18</v>
      </c>
      <c r="F681" s="50" t="s">
        <v>844</v>
      </c>
      <c r="G681" s="392" t="s">
        <v>2327</v>
      </c>
      <c r="H681" s="296" t="s">
        <v>0</v>
      </c>
      <c r="I681" s="46" t="s">
        <v>3</v>
      </c>
      <c r="J681" s="44"/>
      <c r="K681" s="43">
        <v>15</v>
      </c>
      <c r="L681" s="41">
        <f t="shared" si="36"/>
        <v>15</v>
      </c>
      <c r="M681" s="270" t="s">
        <v>33</v>
      </c>
      <c r="N681" s="37">
        <f t="shared" si="90"/>
        <v>3</v>
      </c>
      <c r="O681" s="34">
        <f t="shared" si="91"/>
        <v>45</v>
      </c>
      <c r="P681" s="32">
        <f t="shared" si="92"/>
        <v>244.4</v>
      </c>
      <c r="Q681" s="31">
        <f t="shared" si="87"/>
        <v>298.17</v>
      </c>
      <c r="R681" s="30"/>
      <c r="S681" s="47">
        <v>331915</v>
      </c>
      <c r="T681" s="30">
        <v>244.4</v>
      </c>
      <c r="V681" s="503"/>
    </row>
    <row r="682" spans="1:22" ht="17.100000000000001" customHeight="1" x14ac:dyDescent="0.25">
      <c r="A682" s="54" t="s">
        <v>1104</v>
      </c>
      <c r="B682" s="53" t="s">
        <v>1178</v>
      </c>
      <c r="C682" s="55">
        <v>1000</v>
      </c>
      <c r="D682" s="55">
        <v>25</v>
      </c>
      <c r="E682" s="281">
        <v>21</v>
      </c>
      <c r="F682" s="50" t="s">
        <v>845</v>
      </c>
      <c r="G682" s="392" t="s">
        <v>2328</v>
      </c>
      <c r="H682" s="296" t="s">
        <v>0</v>
      </c>
      <c r="I682" s="46" t="s">
        <v>3</v>
      </c>
      <c r="J682" s="44"/>
      <c r="K682" s="43">
        <v>15</v>
      </c>
      <c r="L682" s="41">
        <f t="shared" si="36"/>
        <v>15</v>
      </c>
      <c r="M682" s="270" t="s">
        <v>33</v>
      </c>
      <c r="N682" s="37">
        <f t="shared" si="90"/>
        <v>3</v>
      </c>
      <c r="O682" s="34">
        <f t="shared" si="91"/>
        <v>45</v>
      </c>
      <c r="P682" s="32">
        <f t="shared" si="92"/>
        <v>251.8</v>
      </c>
      <c r="Q682" s="31">
        <f t="shared" si="87"/>
        <v>307.2</v>
      </c>
      <c r="R682" s="30"/>
      <c r="S682" s="47">
        <v>331927</v>
      </c>
      <c r="T682" s="30">
        <v>251.8</v>
      </c>
      <c r="V682" s="503"/>
    </row>
    <row r="683" spans="1:22" ht="17.100000000000001" customHeight="1" x14ac:dyDescent="0.25">
      <c r="A683" s="54" t="s">
        <v>1104</v>
      </c>
      <c r="B683" s="53" t="s">
        <v>1178</v>
      </c>
      <c r="C683" s="55">
        <v>1000</v>
      </c>
      <c r="D683" s="55">
        <v>25</v>
      </c>
      <c r="E683" s="281">
        <v>25</v>
      </c>
      <c r="F683" s="50" t="s">
        <v>846</v>
      </c>
      <c r="G683" s="392" t="s">
        <v>2329</v>
      </c>
      <c r="H683" s="296" t="s">
        <v>0</v>
      </c>
      <c r="I683" s="46" t="s">
        <v>3</v>
      </c>
      <c r="J683" s="44"/>
      <c r="K683" s="43">
        <v>15</v>
      </c>
      <c r="L683" s="41">
        <f t="shared" si="36"/>
        <v>15</v>
      </c>
      <c r="M683" s="270" t="s">
        <v>33</v>
      </c>
      <c r="N683" s="37">
        <f t="shared" si="90"/>
        <v>3</v>
      </c>
      <c r="O683" s="34">
        <f t="shared" si="91"/>
        <v>45</v>
      </c>
      <c r="P683" s="32">
        <f t="shared" si="92"/>
        <v>258.39999999999998</v>
      </c>
      <c r="Q683" s="31">
        <f t="shared" si="87"/>
        <v>315.25</v>
      </c>
      <c r="R683" s="30"/>
      <c r="S683" s="47">
        <v>331932</v>
      </c>
      <c r="T683" s="30">
        <v>258.39999999999998</v>
      </c>
      <c r="V683" s="503"/>
    </row>
    <row r="684" spans="1:22" ht="17.100000000000001" customHeight="1" x14ac:dyDescent="0.25">
      <c r="A684" s="54" t="s">
        <v>1104</v>
      </c>
      <c r="B684" s="53" t="s">
        <v>1178</v>
      </c>
      <c r="C684" s="55">
        <v>1000</v>
      </c>
      <c r="D684" s="55">
        <v>25</v>
      </c>
      <c r="E684" s="281">
        <v>28</v>
      </c>
      <c r="F684" s="50" t="s">
        <v>847</v>
      </c>
      <c r="G684" s="392" t="s">
        <v>2330</v>
      </c>
      <c r="H684" s="296" t="s">
        <v>0</v>
      </c>
      <c r="I684" s="46" t="s">
        <v>3</v>
      </c>
      <c r="J684" s="44"/>
      <c r="K684" s="43">
        <v>12</v>
      </c>
      <c r="L684" s="41">
        <f t="shared" si="36"/>
        <v>12</v>
      </c>
      <c r="M684" s="270" t="s">
        <v>33</v>
      </c>
      <c r="N684" s="37">
        <f t="shared" si="90"/>
        <v>4</v>
      </c>
      <c r="O684" s="34">
        <f t="shared" si="91"/>
        <v>48</v>
      </c>
      <c r="P684" s="32">
        <f t="shared" si="92"/>
        <v>258.89999999999998</v>
      </c>
      <c r="Q684" s="31">
        <f t="shared" ref="Q684:Q715" si="93">ROUND(P684*1.22,2)</f>
        <v>315.86</v>
      </c>
      <c r="R684" s="30"/>
      <c r="S684" s="47">
        <v>331959</v>
      </c>
      <c r="T684" s="30">
        <v>258.89999999999998</v>
      </c>
      <c r="V684" s="503"/>
    </row>
    <row r="685" spans="1:22" ht="17.100000000000001" customHeight="1" x14ac:dyDescent="0.25">
      <c r="A685" s="54" t="s">
        <v>1104</v>
      </c>
      <c r="B685" s="53" t="s">
        <v>1178</v>
      </c>
      <c r="C685" s="55">
        <v>1000</v>
      </c>
      <c r="D685" s="55">
        <v>25</v>
      </c>
      <c r="E685" s="281">
        <v>32</v>
      </c>
      <c r="F685" s="50" t="s">
        <v>848</v>
      </c>
      <c r="G685" s="392" t="s">
        <v>2331</v>
      </c>
      <c r="H685" s="296" t="s">
        <v>0</v>
      </c>
      <c r="I685" s="46" t="s">
        <v>3</v>
      </c>
      <c r="J685" s="44"/>
      <c r="K685" s="43">
        <v>12</v>
      </c>
      <c r="L685" s="41">
        <f t="shared" si="36"/>
        <v>12</v>
      </c>
      <c r="M685" s="270" t="s">
        <v>33</v>
      </c>
      <c r="N685" s="37">
        <f t="shared" si="90"/>
        <v>4</v>
      </c>
      <c r="O685" s="34">
        <f t="shared" si="91"/>
        <v>48</v>
      </c>
      <c r="P685" s="32">
        <f t="shared" si="92"/>
        <v>264.3</v>
      </c>
      <c r="Q685" s="31">
        <f t="shared" si="93"/>
        <v>322.45</v>
      </c>
      <c r="R685" s="30"/>
      <c r="S685" s="47">
        <v>331974</v>
      </c>
      <c r="T685" s="30">
        <v>264.3</v>
      </c>
      <c r="V685" s="503"/>
    </row>
    <row r="686" spans="1:22" ht="17.100000000000001" customHeight="1" x14ac:dyDescent="0.25">
      <c r="A686" s="54" t="s">
        <v>1104</v>
      </c>
      <c r="B686" s="53" t="s">
        <v>1178</v>
      </c>
      <c r="C686" s="55">
        <v>1000</v>
      </c>
      <c r="D686" s="55">
        <v>25</v>
      </c>
      <c r="E686" s="281">
        <v>35</v>
      </c>
      <c r="F686" s="50" t="s">
        <v>849</v>
      </c>
      <c r="G686" s="392" t="s">
        <v>2332</v>
      </c>
      <c r="H686" s="296" t="s">
        <v>0</v>
      </c>
      <c r="I686" s="46" t="s">
        <v>3</v>
      </c>
      <c r="J686" s="44"/>
      <c r="K686" s="43">
        <v>12</v>
      </c>
      <c r="L686" s="41">
        <f t="shared" si="36"/>
        <v>12</v>
      </c>
      <c r="M686" s="270" t="s">
        <v>33</v>
      </c>
      <c r="N686" s="37">
        <f t="shared" si="90"/>
        <v>4</v>
      </c>
      <c r="O686" s="34">
        <f t="shared" si="91"/>
        <v>48</v>
      </c>
      <c r="P686" s="32">
        <f t="shared" si="92"/>
        <v>269.89999999999998</v>
      </c>
      <c r="Q686" s="31">
        <f t="shared" si="93"/>
        <v>329.28</v>
      </c>
      <c r="R686" s="30"/>
      <c r="S686" s="47">
        <v>331995</v>
      </c>
      <c r="T686" s="30">
        <v>269.89999999999998</v>
      </c>
      <c r="V686" s="503"/>
    </row>
    <row r="687" spans="1:22" ht="17.100000000000001" customHeight="1" x14ac:dyDescent="0.25">
      <c r="A687" s="54" t="s">
        <v>1104</v>
      </c>
      <c r="B687" s="53" t="s">
        <v>1178</v>
      </c>
      <c r="C687" s="55">
        <v>1000</v>
      </c>
      <c r="D687" s="55">
        <v>25</v>
      </c>
      <c r="E687" s="281">
        <v>38</v>
      </c>
      <c r="F687" s="50" t="s">
        <v>850</v>
      </c>
      <c r="G687" s="392" t="s">
        <v>2333</v>
      </c>
      <c r="H687" s="296" t="s">
        <v>0</v>
      </c>
      <c r="I687" s="46" t="s">
        <v>3</v>
      </c>
      <c r="J687" s="44"/>
      <c r="K687" s="43">
        <v>11</v>
      </c>
      <c r="L687" s="41">
        <f t="shared" si="36"/>
        <v>11</v>
      </c>
      <c r="M687" s="270" t="s">
        <v>33</v>
      </c>
      <c r="N687" s="37">
        <f t="shared" si="90"/>
        <v>4</v>
      </c>
      <c r="O687" s="34">
        <f t="shared" si="91"/>
        <v>44</v>
      </c>
      <c r="P687" s="32">
        <f t="shared" si="92"/>
        <v>279.10000000000002</v>
      </c>
      <c r="Q687" s="31">
        <f t="shared" si="93"/>
        <v>340.5</v>
      </c>
      <c r="R687" s="30"/>
      <c r="S687" s="47">
        <v>332003</v>
      </c>
      <c r="T687" s="30">
        <v>279.10000000000002</v>
      </c>
      <c r="V687" s="503"/>
    </row>
    <row r="688" spans="1:22" ht="17.100000000000001" customHeight="1" x14ac:dyDescent="0.25">
      <c r="A688" s="54" t="s">
        <v>1104</v>
      </c>
      <c r="B688" s="53" t="s">
        <v>1178</v>
      </c>
      <c r="C688" s="55">
        <v>1000</v>
      </c>
      <c r="D688" s="55">
        <v>25</v>
      </c>
      <c r="E688" s="281">
        <v>42</v>
      </c>
      <c r="F688" s="50" t="s">
        <v>851</v>
      </c>
      <c r="G688" s="392" t="s">
        <v>2334</v>
      </c>
      <c r="H688" s="296" t="s">
        <v>0</v>
      </c>
      <c r="I688" s="46" t="s">
        <v>3</v>
      </c>
      <c r="J688" s="44"/>
      <c r="K688" s="43">
        <v>11</v>
      </c>
      <c r="L688" s="41">
        <f t="shared" si="36"/>
        <v>11</v>
      </c>
      <c r="M688" s="270" t="s">
        <v>33</v>
      </c>
      <c r="N688" s="37">
        <f t="shared" si="90"/>
        <v>4</v>
      </c>
      <c r="O688" s="34">
        <f t="shared" si="91"/>
        <v>44</v>
      </c>
      <c r="P688" s="32">
        <f t="shared" si="92"/>
        <v>286.5</v>
      </c>
      <c r="Q688" s="31">
        <f t="shared" si="93"/>
        <v>349.53</v>
      </c>
      <c r="R688" s="30"/>
      <c r="S688" s="47">
        <v>332127</v>
      </c>
      <c r="T688" s="30">
        <v>286.5</v>
      </c>
      <c r="V688" s="503"/>
    </row>
    <row r="689" spans="1:22" ht="17.100000000000001" customHeight="1" x14ac:dyDescent="0.25">
      <c r="A689" s="54" t="s">
        <v>1104</v>
      </c>
      <c r="B689" s="53" t="s">
        <v>1178</v>
      </c>
      <c r="C689" s="55">
        <v>1000</v>
      </c>
      <c r="D689" s="55">
        <v>25</v>
      </c>
      <c r="E689" s="281">
        <v>45</v>
      </c>
      <c r="F689" s="50" t="s">
        <v>852</v>
      </c>
      <c r="G689" s="392" t="s">
        <v>2335</v>
      </c>
      <c r="H689" s="296" t="s">
        <v>0</v>
      </c>
      <c r="I689" s="46" t="s">
        <v>3</v>
      </c>
      <c r="J689" s="44"/>
      <c r="K689" s="43">
        <v>10</v>
      </c>
      <c r="L689" s="41">
        <f t="shared" si="36"/>
        <v>10</v>
      </c>
      <c r="M689" s="270" t="s">
        <v>33</v>
      </c>
      <c r="N689" s="37">
        <f t="shared" si="90"/>
        <v>4</v>
      </c>
      <c r="O689" s="34">
        <f t="shared" si="91"/>
        <v>40</v>
      </c>
      <c r="P689" s="32">
        <f t="shared" si="92"/>
        <v>290.3</v>
      </c>
      <c r="Q689" s="31">
        <f t="shared" si="93"/>
        <v>354.17</v>
      </c>
      <c r="R689" s="30"/>
      <c r="S689" s="47">
        <v>332142</v>
      </c>
      <c r="T689" s="30">
        <v>290.3</v>
      </c>
      <c r="V689" s="503"/>
    </row>
    <row r="690" spans="1:22" ht="17.100000000000001" customHeight="1" x14ac:dyDescent="0.25">
      <c r="A690" s="54" t="s">
        <v>1104</v>
      </c>
      <c r="B690" s="53" t="s">
        <v>1178</v>
      </c>
      <c r="C690" s="55">
        <v>1000</v>
      </c>
      <c r="D690" s="55">
        <v>25</v>
      </c>
      <c r="E690" s="281">
        <v>48</v>
      </c>
      <c r="F690" s="50" t="s">
        <v>853</v>
      </c>
      <c r="G690" s="392" t="s">
        <v>2336</v>
      </c>
      <c r="H690" s="296" t="s">
        <v>0</v>
      </c>
      <c r="I690" s="46" t="s">
        <v>3</v>
      </c>
      <c r="J690" s="44"/>
      <c r="K690" s="43">
        <v>10</v>
      </c>
      <c r="L690" s="41">
        <f t="shared" si="36"/>
        <v>10</v>
      </c>
      <c r="M690" s="270" t="s">
        <v>33</v>
      </c>
      <c r="N690" s="37">
        <f t="shared" si="90"/>
        <v>4</v>
      </c>
      <c r="O690" s="34">
        <f t="shared" si="91"/>
        <v>40</v>
      </c>
      <c r="P690" s="32">
        <f t="shared" si="92"/>
        <v>293.60000000000002</v>
      </c>
      <c r="Q690" s="31">
        <f t="shared" si="93"/>
        <v>358.19</v>
      </c>
      <c r="R690" s="30"/>
      <c r="S690" s="47">
        <v>332156</v>
      </c>
      <c r="T690" s="30">
        <v>293.60000000000002</v>
      </c>
      <c r="V690" s="503"/>
    </row>
    <row r="691" spans="1:22" ht="17.100000000000001" customHeight="1" x14ac:dyDescent="0.25">
      <c r="A691" s="54" t="s">
        <v>1104</v>
      </c>
      <c r="B691" s="53" t="s">
        <v>1178</v>
      </c>
      <c r="C691" s="55">
        <v>1000</v>
      </c>
      <c r="D691" s="55">
        <v>25</v>
      </c>
      <c r="E691" s="281">
        <v>54</v>
      </c>
      <c r="F691" s="50" t="s">
        <v>854</v>
      </c>
      <c r="G691" s="392" t="s">
        <v>2337</v>
      </c>
      <c r="H691" s="296" t="s">
        <v>0</v>
      </c>
      <c r="I691" s="46" t="s">
        <v>3</v>
      </c>
      <c r="J691" s="44"/>
      <c r="K691" s="43">
        <v>9</v>
      </c>
      <c r="L691" s="41">
        <f t="shared" si="36"/>
        <v>9</v>
      </c>
      <c r="M691" s="270" t="s">
        <v>33</v>
      </c>
      <c r="N691" s="37">
        <f t="shared" si="90"/>
        <v>5</v>
      </c>
      <c r="O691" s="34">
        <f t="shared" si="91"/>
        <v>45</v>
      </c>
      <c r="P691" s="32">
        <f t="shared" si="92"/>
        <v>300.3</v>
      </c>
      <c r="Q691" s="31">
        <f t="shared" si="93"/>
        <v>366.37</v>
      </c>
      <c r="R691" s="30"/>
      <c r="S691" s="47">
        <v>332181</v>
      </c>
      <c r="T691" s="30">
        <v>300.3</v>
      </c>
      <c r="V691" s="503"/>
    </row>
    <row r="692" spans="1:22" ht="17.100000000000001" customHeight="1" x14ac:dyDescent="0.25">
      <c r="A692" s="54" t="s">
        <v>1104</v>
      </c>
      <c r="B692" s="53" t="s">
        <v>1178</v>
      </c>
      <c r="C692" s="55">
        <v>1000</v>
      </c>
      <c r="D692" s="55">
        <v>25</v>
      </c>
      <c r="E692" s="281">
        <v>57</v>
      </c>
      <c r="F692" s="50" t="s">
        <v>855</v>
      </c>
      <c r="G692" s="392" t="s">
        <v>2338</v>
      </c>
      <c r="H692" s="296" t="s">
        <v>0</v>
      </c>
      <c r="I692" s="46" t="s">
        <v>3</v>
      </c>
      <c r="J692" s="44"/>
      <c r="K692" s="43">
        <v>9</v>
      </c>
      <c r="L692" s="41">
        <f t="shared" si="36"/>
        <v>9</v>
      </c>
      <c r="M692" s="270" t="s">
        <v>33</v>
      </c>
      <c r="N692" s="37">
        <f t="shared" si="90"/>
        <v>5</v>
      </c>
      <c r="O692" s="34">
        <f t="shared" si="91"/>
        <v>45</v>
      </c>
      <c r="P692" s="32">
        <f t="shared" si="92"/>
        <v>306.39999999999998</v>
      </c>
      <c r="Q692" s="31">
        <f t="shared" si="93"/>
        <v>373.81</v>
      </c>
      <c r="R692" s="30"/>
      <c r="S692" s="47">
        <v>332259</v>
      </c>
      <c r="T692" s="30">
        <v>306.39999999999998</v>
      </c>
      <c r="V692" s="503"/>
    </row>
    <row r="693" spans="1:22" ht="17.100000000000001" customHeight="1" x14ac:dyDescent="0.25">
      <c r="A693" s="54" t="s">
        <v>1104</v>
      </c>
      <c r="B693" s="53" t="s">
        <v>1178</v>
      </c>
      <c r="C693" s="55">
        <v>1000</v>
      </c>
      <c r="D693" s="55">
        <v>25</v>
      </c>
      <c r="E693" s="281">
        <v>60</v>
      </c>
      <c r="F693" s="50" t="s">
        <v>856</v>
      </c>
      <c r="G693" s="392" t="s">
        <v>2339</v>
      </c>
      <c r="H693" s="296" t="s">
        <v>0</v>
      </c>
      <c r="I693" s="46" t="s">
        <v>3</v>
      </c>
      <c r="J693" s="44"/>
      <c r="K693" s="43">
        <v>9</v>
      </c>
      <c r="L693" s="41">
        <f t="shared" si="36"/>
        <v>9</v>
      </c>
      <c r="M693" s="270" t="s">
        <v>33</v>
      </c>
      <c r="N693" s="37">
        <f t="shared" si="90"/>
        <v>5</v>
      </c>
      <c r="O693" s="34">
        <f t="shared" si="91"/>
        <v>45</v>
      </c>
      <c r="P693" s="32">
        <f t="shared" si="92"/>
        <v>310.8</v>
      </c>
      <c r="Q693" s="31">
        <f t="shared" si="93"/>
        <v>379.18</v>
      </c>
      <c r="R693" s="30"/>
      <c r="S693" s="47">
        <v>332271</v>
      </c>
      <c r="T693" s="30">
        <v>310.8</v>
      </c>
      <c r="V693" s="503"/>
    </row>
    <row r="694" spans="1:22" ht="17.100000000000001" customHeight="1" x14ac:dyDescent="0.25">
      <c r="A694" s="54" t="s">
        <v>1104</v>
      </c>
      <c r="B694" s="53" t="s">
        <v>1178</v>
      </c>
      <c r="C694" s="55">
        <v>1000</v>
      </c>
      <c r="D694" s="55">
        <v>25</v>
      </c>
      <c r="E694" s="281">
        <v>64</v>
      </c>
      <c r="F694" s="50" t="s">
        <v>857</v>
      </c>
      <c r="G694" s="392" t="s">
        <v>2340</v>
      </c>
      <c r="H694" s="296" t="s">
        <v>0</v>
      </c>
      <c r="I694" s="46" t="s">
        <v>3</v>
      </c>
      <c r="J694" s="44"/>
      <c r="K694" s="43">
        <v>8</v>
      </c>
      <c r="L694" s="41">
        <f t="shared" si="36"/>
        <v>8</v>
      </c>
      <c r="M694" s="270" t="s">
        <v>33</v>
      </c>
      <c r="N694" s="37">
        <f t="shared" si="90"/>
        <v>5</v>
      </c>
      <c r="O694" s="34">
        <f t="shared" si="91"/>
        <v>40</v>
      </c>
      <c r="P694" s="32">
        <f t="shared" si="92"/>
        <v>315.5</v>
      </c>
      <c r="Q694" s="31">
        <f t="shared" si="93"/>
        <v>384.91</v>
      </c>
      <c r="R694" s="30"/>
      <c r="S694" s="47">
        <v>332286</v>
      </c>
      <c r="T694" s="30">
        <v>315.5</v>
      </c>
      <c r="V694" s="503"/>
    </row>
    <row r="695" spans="1:22" ht="17.100000000000001" customHeight="1" x14ac:dyDescent="0.25">
      <c r="A695" s="54" t="s">
        <v>1104</v>
      </c>
      <c r="B695" s="53" t="s">
        <v>1178</v>
      </c>
      <c r="C695" s="55">
        <v>1000</v>
      </c>
      <c r="D695" s="55">
        <v>30</v>
      </c>
      <c r="E695" s="281">
        <v>18</v>
      </c>
      <c r="F695" s="50" t="s">
        <v>858</v>
      </c>
      <c r="G695" s="392" t="s">
        <v>2341</v>
      </c>
      <c r="H695" s="296" t="s">
        <v>0</v>
      </c>
      <c r="I695" s="46" t="s">
        <v>3</v>
      </c>
      <c r="J695" s="44"/>
      <c r="K695" s="43">
        <v>12</v>
      </c>
      <c r="L695" s="41">
        <f t="shared" si="36"/>
        <v>12</v>
      </c>
      <c r="M695" s="270" t="s">
        <v>33</v>
      </c>
      <c r="N695" s="37">
        <f t="shared" si="90"/>
        <v>4</v>
      </c>
      <c r="O695" s="34">
        <f t="shared" si="91"/>
        <v>48</v>
      </c>
      <c r="P695" s="32">
        <f t="shared" si="92"/>
        <v>257.3</v>
      </c>
      <c r="Q695" s="31">
        <f t="shared" si="93"/>
        <v>313.91000000000003</v>
      </c>
      <c r="R695" s="30"/>
      <c r="S695" s="47">
        <v>331917</v>
      </c>
      <c r="T695" s="30">
        <v>257.3</v>
      </c>
      <c r="V695" s="503"/>
    </row>
    <row r="696" spans="1:22" ht="17.100000000000001" customHeight="1" x14ac:dyDescent="0.25">
      <c r="A696" s="54" t="s">
        <v>1104</v>
      </c>
      <c r="B696" s="53" t="s">
        <v>1178</v>
      </c>
      <c r="C696" s="55">
        <v>1000</v>
      </c>
      <c r="D696" s="55">
        <v>30</v>
      </c>
      <c r="E696" s="281">
        <v>21</v>
      </c>
      <c r="F696" s="50" t="s">
        <v>859</v>
      </c>
      <c r="G696" s="392" t="s">
        <v>2342</v>
      </c>
      <c r="H696" s="296" t="s">
        <v>0</v>
      </c>
      <c r="I696" s="46" t="s">
        <v>3</v>
      </c>
      <c r="J696" s="44"/>
      <c r="K696" s="43">
        <v>12</v>
      </c>
      <c r="L696" s="41">
        <f t="shared" si="36"/>
        <v>12</v>
      </c>
      <c r="M696" s="270" t="s">
        <v>33</v>
      </c>
      <c r="N696" s="37">
        <f t="shared" si="90"/>
        <v>4</v>
      </c>
      <c r="O696" s="34">
        <f t="shared" si="91"/>
        <v>48</v>
      </c>
      <c r="P696" s="32">
        <f t="shared" si="92"/>
        <v>261</v>
      </c>
      <c r="Q696" s="31">
        <f t="shared" si="93"/>
        <v>318.42</v>
      </c>
      <c r="R696" s="30"/>
      <c r="S696" s="47">
        <v>331928</v>
      </c>
      <c r="T696" s="30">
        <v>261</v>
      </c>
      <c r="V696" s="503"/>
    </row>
    <row r="697" spans="1:22" ht="17.100000000000001" customHeight="1" x14ac:dyDescent="0.25">
      <c r="A697" s="54" t="s">
        <v>1104</v>
      </c>
      <c r="B697" s="53" t="s">
        <v>1178</v>
      </c>
      <c r="C697" s="55">
        <v>1000</v>
      </c>
      <c r="D697" s="55">
        <v>30</v>
      </c>
      <c r="E697" s="281">
        <v>25</v>
      </c>
      <c r="F697" s="50" t="s">
        <v>860</v>
      </c>
      <c r="G697" s="392" t="s">
        <v>2343</v>
      </c>
      <c r="H697" s="296" t="s">
        <v>0</v>
      </c>
      <c r="I697" s="46" t="s">
        <v>3</v>
      </c>
      <c r="J697" s="44"/>
      <c r="K697" s="43">
        <v>12</v>
      </c>
      <c r="L697" s="41">
        <f t="shared" si="36"/>
        <v>12</v>
      </c>
      <c r="M697" s="270" t="s">
        <v>33</v>
      </c>
      <c r="N697" s="37">
        <f t="shared" si="90"/>
        <v>4</v>
      </c>
      <c r="O697" s="34">
        <f t="shared" si="91"/>
        <v>48</v>
      </c>
      <c r="P697" s="32">
        <f t="shared" si="92"/>
        <v>265.3</v>
      </c>
      <c r="Q697" s="31">
        <f t="shared" si="93"/>
        <v>323.67</v>
      </c>
      <c r="R697" s="30"/>
      <c r="S697" s="47">
        <v>331934</v>
      </c>
      <c r="T697" s="30">
        <v>265.3</v>
      </c>
      <c r="V697" s="503"/>
    </row>
    <row r="698" spans="1:22" ht="17.100000000000001" customHeight="1" x14ac:dyDescent="0.25">
      <c r="A698" s="54" t="s">
        <v>1104</v>
      </c>
      <c r="B698" s="53" t="s">
        <v>1178</v>
      </c>
      <c r="C698" s="55">
        <v>1000</v>
      </c>
      <c r="D698" s="55">
        <v>30</v>
      </c>
      <c r="E698" s="281">
        <v>28</v>
      </c>
      <c r="F698" s="50" t="s">
        <v>861</v>
      </c>
      <c r="G698" s="392" t="s">
        <v>2344</v>
      </c>
      <c r="H698" s="296" t="s">
        <v>0</v>
      </c>
      <c r="I698" s="46" t="s">
        <v>3</v>
      </c>
      <c r="J698" s="44"/>
      <c r="K698" s="43">
        <v>10</v>
      </c>
      <c r="L698" s="41">
        <f t="shared" si="36"/>
        <v>10</v>
      </c>
      <c r="M698" s="270" t="s">
        <v>33</v>
      </c>
      <c r="N698" s="37">
        <f t="shared" si="90"/>
        <v>4</v>
      </c>
      <c r="O698" s="34">
        <f t="shared" si="91"/>
        <v>40</v>
      </c>
      <c r="P698" s="32">
        <f t="shared" si="92"/>
        <v>276.89999999999998</v>
      </c>
      <c r="Q698" s="31">
        <f t="shared" si="93"/>
        <v>337.82</v>
      </c>
      <c r="R698" s="30"/>
      <c r="S698" s="47">
        <v>331962</v>
      </c>
      <c r="T698" s="30">
        <v>276.89999999999998</v>
      </c>
      <c r="V698" s="503"/>
    </row>
    <row r="699" spans="1:22" ht="17.100000000000001" customHeight="1" x14ac:dyDescent="0.25">
      <c r="A699" s="54" t="s">
        <v>1104</v>
      </c>
      <c r="B699" s="53" t="s">
        <v>1178</v>
      </c>
      <c r="C699" s="55">
        <v>1000</v>
      </c>
      <c r="D699" s="55">
        <v>30</v>
      </c>
      <c r="E699" s="281">
        <v>32</v>
      </c>
      <c r="F699" s="50" t="s">
        <v>862</v>
      </c>
      <c r="G699" s="392" t="s">
        <v>2345</v>
      </c>
      <c r="H699" s="296" t="s">
        <v>0</v>
      </c>
      <c r="I699" s="46" t="s">
        <v>3</v>
      </c>
      <c r="J699" s="44"/>
      <c r="K699" s="43">
        <v>10</v>
      </c>
      <c r="L699" s="41">
        <f t="shared" si="36"/>
        <v>10</v>
      </c>
      <c r="M699" s="270" t="s">
        <v>33</v>
      </c>
      <c r="N699" s="37">
        <f t="shared" si="90"/>
        <v>4</v>
      </c>
      <c r="O699" s="34">
        <f t="shared" si="91"/>
        <v>40</v>
      </c>
      <c r="P699" s="32">
        <f t="shared" si="92"/>
        <v>298.60000000000002</v>
      </c>
      <c r="Q699" s="31">
        <f t="shared" si="93"/>
        <v>364.29</v>
      </c>
      <c r="R699" s="30"/>
      <c r="S699" s="47">
        <v>331976</v>
      </c>
      <c r="T699" s="30">
        <v>298.60000000000002</v>
      </c>
      <c r="V699" s="503"/>
    </row>
    <row r="700" spans="1:22" ht="17.100000000000001" customHeight="1" x14ac:dyDescent="0.25">
      <c r="A700" s="54" t="s">
        <v>1104</v>
      </c>
      <c r="B700" s="53" t="s">
        <v>1178</v>
      </c>
      <c r="C700" s="55">
        <v>1000</v>
      </c>
      <c r="D700" s="55">
        <v>30</v>
      </c>
      <c r="E700" s="281">
        <v>35</v>
      </c>
      <c r="F700" s="50" t="s">
        <v>863</v>
      </c>
      <c r="G700" s="392" t="s">
        <v>2346</v>
      </c>
      <c r="H700" s="296" t="s">
        <v>0</v>
      </c>
      <c r="I700" s="46" t="s">
        <v>3</v>
      </c>
      <c r="J700" s="44"/>
      <c r="K700" s="43">
        <v>10</v>
      </c>
      <c r="L700" s="41">
        <f t="shared" si="36"/>
        <v>10</v>
      </c>
      <c r="M700" s="270" t="s">
        <v>33</v>
      </c>
      <c r="N700" s="37">
        <f t="shared" si="90"/>
        <v>4</v>
      </c>
      <c r="O700" s="34">
        <f t="shared" si="91"/>
        <v>40</v>
      </c>
      <c r="P700" s="32">
        <f t="shared" si="92"/>
        <v>302.39999999999998</v>
      </c>
      <c r="Q700" s="31">
        <f t="shared" si="93"/>
        <v>368.93</v>
      </c>
      <c r="R700" s="30"/>
      <c r="S700" s="47">
        <v>331997</v>
      </c>
      <c r="T700" s="30">
        <v>302.39999999999998</v>
      </c>
      <c r="V700" s="503"/>
    </row>
    <row r="701" spans="1:22" ht="17.100000000000001" customHeight="1" x14ac:dyDescent="0.25">
      <c r="A701" s="54" t="s">
        <v>1104</v>
      </c>
      <c r="B701" s="53" t="s">
        <v>1178</v>
      </c>
      <c r="C701" s="55">
        <v>1000</v>
      </c>
      <c r="D701" s="55">
        <v>30</v>
      </c>
      <c r="E701" s="281">
        <v>38</v>
      </c>
      <c r="F701" s="50" t="s">
        <v>864</v>
      </c>
      <c r="G701" s="392" t="s">
        <v>2347</v>
      </c>
      <c r="H701" s="296" t="s">
        <v>0</v>
      </c>
      <c r="I701" s="46" t="s">
        <v>3</v>
      </c>
      <c r="J701" s="44"/>
      <c r="K701" s="43">
        <v>9</v>
      </c>
      <c r="L701" s="41">
        <f t="shared" si="36"/>
        <v>9</v>
      </c>
      <c r="M701" s="270" t="s">
        <v>33</v>
      </c>
      <c r="N701" s="37">
        <f t="shared" si="90"/>
        <v>5</v>
      </c>
      <c r="O701" s="34">
        <f t="shared" si="91"/>
        <v>45</v>
      </c>
      <c r="P701" s="32">
        <f t="shared" si="92"/>
        <v>305.10000000000002</v>
      </c>
      <c r="Q701" s="31">
        <f t="shared" si="93"/>
        <v>372.22</v>
      </c>
      <c r="R701" s="30"/>
      <c r="S701" s="47">
        <v>332004</v>
      </c>
      <c r="T701" s="30">
        <v>305.10000000000002</v>
      </c>
      <c r="V701" s="503"/>
    </row>
    <row r="702" spans="1:22" ht="17.100000000000001" customHeight="1" x14ac:dyDescent="0.25">
      <c r="A702" s="54" t="s">
        <v>1104</v>
      </c>
      <c r="B702" s="53" t="s">
        <v>1178</v>
      </c>
      <c r="C702" s="55">
        <v>1000</v>
      </c>
      <c r="D702" s="55">
        <v>30</v>
      </c>
      <c r="E702" s="281">
        <v>42</v>
      </c>
      <c r="F702" s="50" t="s">
        <v>865</v>
      </c>
      <c r="G702" s="392" t="s">
        <v>2348</v>
      </c>
      <c r="H702" s="296" t="s">
        <v>0</v>
      </c>
      <c r="I702" s="46" t="s">
        <v>3</v>
      </c>
      <c r="J702" s="44"/>
      <c r="K702" s="43">
        <v>9</v>
      </c>
      <c r="L702" s="41">
        <f t="shared" si="36"/>
        <v>9</v>
      </c>
      <c r="M702" s="270" t="s">
        <v>33</v>
      </c>
      <c r="N702" s="37">
        <f t="shared" si="90"/>
        <v>5</v>
      </c>
      <c r="O702" s="34">
        <f t="shared" si="91"/>
        <v>45</v>
      </c>
      <c r="P702" s="32">
        <f t="shared" si="92"/>
        <v>308.5</v>
      </c>
      <c r="Q702" s="31">
        <f t="shared" si="93"/>
        <v>376.37</v>
      </c>
      <c r="R702" s="30"/>
      <c r="S702" s="47">
        <v>332128</v>
      </c>
      <c r="T702" s="30">
        <v>308.5</v>
      </c>
      <c r="V702" s="503"/>
    </row>
    <row r="703" spans="1:22" ht="17.100000000000001" customHeight="1" x14ac:dyDescent="0.25">
      <c r="A703" s="54" t="s">
        <v>1104</v>
      </c>
      <c r="B703" s="53" t="s">
        <v>1178</v>
      </c>
      <c r="C703" s="55">
        <v>1000</v>
      </c>
      <c r="D703" s="55">
        <v>30</v>
      </c>
      <c r="E703" s="281">
        <v>45</v>
      </c>
      <c r="F703" s="50" t="s">
        <v>866</v>
      </c>
      <c r="G703" s="392" t="s">
        <v>2349</v>
      </c>
      <c r="H703" s="296" t="s">
        <v>0</v>
      </c>
      <c r="I703" s="46" t="s">
        <v>3</v>
      </c>
      <c r="J703" s="44"/>
      <c r="K703" s="43">
        <v>9</v>
      </c>
      <c r="L703" s="41">
        <f t="shared" si="36"/>
        <v>9</v>
      </c>
      <c r="M703" s="270" t="s">
        <v>33</v>
      </c>
      <c r="N703" s="37">
        <f t="shared" si="90"/>
        <v>5</v>
      </c>
      <c r="O703" s="34">
        <f t="shared" si="91"/>
        <v>45</v>
      </c>
      <c r="P703" s="32">
        <f t="shared" si="92"/>
        <v>311.8</v>
      </c>
      <c r="Q703" s="31">
        <f t="shared" si="93"/>
        <v>380.4</v>
      </c>
      <c r="R703" s="30"/>
      <c r="S703" s="47">
        <v>332143</v>
      </c>
      <c r="T703" s="30">
        <v>311.8</v>
      </c>
      <c r="V703" s="503"/>
    </row>
    <row r="704" spans="1:22" ht="17.100000000000001" customHeight="1" x14ac:dyDescent="0.25">
      <c r="A704" s="54" t="s">
        <v>1104</v>
      </c>
      <c r="B704" s="53" t="s">
        <v>1178</v>
      </c>
      <c r="C704" s="55">
        <v>1000</v>
      </c>
      <c r="D704" s="55">
        <v>30</v>
      </c>
      <c r="E704" s="281">
        <v>48</v>
      </c>
      <c r="F704" s="50" t="s">
        <v>867</v>
      </c>
      <c r="G704" s="392" t="s">
        <v>2350</v>
      </c>
      <c r="H704" s="296" t="s">
        <v>0</v>
      </c>
      <c r="I704" s="46" t="s">
        <v>3</v>
      </c>
      <c r="J704" s="44"/>
      <c r="K704" s="43">
        <v>9</v>
      </c>
      <c r="L704" s="41">
        <f t="shared" si="36"/>
        <v>9</v>
      </c>
      <c r="M704" s="270" t="s">
        <v>33</v>
      </c>
      <c r="N704" s="37">
        <f t="shared" si="90"/>
        <v>5</v>
      </c>
      <c r="O704" s="34">
        <f t="shared" si="91"/>
        <v>45</v>
      </c>
      <c r="P704" s="32">
        <f t="shared" si="92"/>
        <v>315.5</v>
      </c>
      <c r="Q704" s="31">
        <f t="shared" si="93"/>
        <v>384.91</v>
      </c>
      <c r="R704" s="30"/>
      <c r="S704" s="47">
        <v>332161</v>
      </c>
      <c r="T704" s="30">
        <v>315.5</v>
      </c>
      <c r="V704" s="503"/>
    </row>
    <row r="705" spans="1:22" ht="17.100000000000001" customHeight="1" x14ac:dyDescent="0.25">
      <c r="A705" s="54" t="s">
        <v>1104</v>
      </c>
      <c r="B705" s="53" t="s">
        <v>1178</v>
      </c>
      <c r="C705" s="55">
        <v>1000</v>
      </c>
      <c r="D705" s="55">
        <v>30</v>
      </c>
      <c r="E705" s="281">
        <v>54</v>
      </c>
      <c r="F705" s="50" t="s">
        <v>868</v>
      </c>
      <c r="G705" s="392" t="s">
        <v>2351</v>
      </c>
      <c r="H705" s="296" t="s">
        <v>0</v>
      </c>
      <c r="I705" s="46" t="s">
        <v>3</v>
      </c>
      <c r="J705" s="44"/>
      <c r="K705" s="43">
        <v>8</v>
      </c>
      <c r="L705" s="41">
        <f t="shared" si="36"/>
        <v>8</v>
      </c>
      <c r="M705" s="270" t="s">
        <v>33</v>
      </c>
      <c r="N705" s="37">
        <f t="shared" si="90"/>
        <v>5</v>
      </c>
      <c r="O705" s="34">
        <f t="shared" si="91"/>
        <v>40</v>
      </c>
      <c r="P705" s="32">
        <f t="shared" si="92"/>
        <v>324</v>
      </c>
      <c r="Q705" s="31">
        <f t="shared" si="93"/>
        <v>395.28</v>
      </c>
      <c r="R705" s="30"/>
      <c r="S705" s="47">
        <v>332184</v>
      </c>
      <c r="T705" s="30">
        <v>324</v>
      </c>
      <c r="V705" s="503"/>
    </row>
    <row r="706" spans="1:22" ht="17.100000000000001" customHeight="1" x14ac:dyDescent="0.25">
      <c r="A706" s="54" t="s">
        <v>1104</v>
      </c>
      <c r="B706" s="53" t="s">
        <v>1178</v>
      </c>
      <c r="C706" s="55">
        <v>1000</v>
      </c>
      <c r="D706" s="55">
        <v>30</v>
      </c>
      <c r="E706" s="281">
        <v>57</v>
      </c>
      <c r="F706" s="50" t="s">
        <v>869</v>
      </c>
      <c r="G706" s="392" t="s">
        <v>2352</v>
      </c>
      <c r="H706" s="296" t="s">
        <v>0</v>
      </c>
      <c r="I706" s="46" t="s">
        <v>3</v>
      </c>
      <c r="J706" s="44"/>
      <c r="K706" s="43">
        <v>8</v>
      </c>
      <c r="L706" s="41">
        <f t="shared" si="36"/>
        <v>8</v>
      </c>
      <c r="M706" s="270" t="s">
        <v>33</v>
      </c>
      <c r="N706" s="37">
        <f t="shared" si="90"/>
        <v>5</v>
      </c>
      <c r="O706" s="34">
        <f t="shared" si="91"/>
        <v>40</v>
      </c>
      <c r="P706" s="32">
        <f t="shared" si="92"/>
        <v>326.10000000000002</v>
      </c>
      <c r="Q706" s="31">
        <f t="shared" si="93"/>
        <v>397.84</v>
      </c>
      <c r="R706" s="30"/>
      <c r="S706" s="47">
        <v>332260</v>
      </c>
      <c r="T706" s="30">
        <v>326.10000000000002</v>
      </c>
      <c r="V706" s="503"/>
    </row>
    <row r="707" spans="1:22" ht="17.100000000000001" customHeight="1" x14ac:dyDescent="0.25">
      <c r="A707" s="54" t="s">
        <v>1104</v>
      </c>
      <c r="B707" s="53" t="s">
        <v>1178</v>
      </c>
      <c r="C707" s="55">
        <v>1000</v>
      </c>
      <c r="D707" s="55">
        <v>30</v>
      </c>
      <c r="E707" s="281">
        <v>60</v>
      </c>
      <c r="F707" s="50" t="s">
        <v>870</v>
      </c>
      <c r="G707" s="392" t="s">
        <v>2353</v>
      </c>
      <c r="H707" s="296" t="s">
        <v>0</v>
      </c>
      <c r="I707" s="46" t="s">
        <v>3</v>
      </c>
      <c r="J707" s="44"/>
      <c r="K707" s="43">
        <v>8</v>
      </c>
      <c r="L707" s="41">
        <f t="shared" si="36"/>
        <v>8</v>
      </c>
      <c r="M707" s="270" t="s">
        <v>33</v>
      </c>
      <c r="N707" s="37">
        <f t="shared" si="90"/>
        <v>5</v>
      </c>
      <c r="O707" s="34">
        <f t="shared" si="91"/>
        <v>40</v>
      </c>
      <c r="P707" s="32">
        <f t="shared" si="92"/>
        <v>329.5</v>
      </c>
      <c r="Q707" s="31">
        <f t="shared" si="93"/>
        <v>401.99</v>
      </c>
      <c r="R707" s="30"/>
      <c r="S707" s="47">
        <v>332278</v>
      </c>
      <c r="T707" s="30">
        <v>329.5</v>
      </c>
      <c r="V707" s="503"/>
    </row>
    <row r="708" spans="1:22" ht="17.100000000000001" customHeight="1" x14ac:dyDescent="0.25">
      <c r="A708" s="54" t="s">
        <v>1104</v>
      </c>
      <c r="B708" s="53" t="s">
        <v>1178</v>
      </c>
      <c r="C708" s="55">
        <v>1000</v>
      </c>
      <c r="D708" s="55">
        <v>30</v>
      </c>
      <c r="E708" s="281">
        <v>64</v>
      </c>
      <c r="F708" s="50" t="s">
        <v>871</v>
      </c>
      <c r="G708" s="392" t="s">
        <v>2354</v>
      </c>
      <c r="H708" s="296" t="s">
        <v>0</v>
      </c>
      <c r="I708" s="46" t="s">
        <v>3</v>
      </c>
      <c r="J708" s="44"/>
      <c r="K708" s="43">
        <v>7</v>
      </c>
      <c r="L708" s="41">
        <f t="shared" si="36"/>
        <v>7</v>
      </c>
      <c r="M708" s="270" t="s">
        <v>33</v>
      </c>
      <c r="N708" s="37">
        <f t="shared" si="90"/>
        <v>6</v>
      </c>
      <c r="O708" s="34">
        <f t="shared" si="91"/>
        <v>42</v>
      </c>
      <c r="P708" s="32">
        <f t="shared" si="92"/>
        <v>341.6</v>
      </c>
      <c r="Q708" s="31">
        <f t="shared" si="93"/>
        <v>416.75</v>
      </c>
      <c r="R708" s="30"/>
      <c r="S708" s="47">
        <v>331327</v>
      </c>
      <c r="T708" s="30">
        <v>341.6</v>
      </c>
      <c r="V708" s="503"/>
    </row>
    <row r="709" spans="1:22" ht="17.100000000000001" customHeight="1" x14ac:dyDescent="0.25">
      <c r="A709" s="54" t="s">
        <v>1104</v>
      </c>
      <c r="B709" s="53" t="s">
        <v>1178</v>
      </c>
      <c r="C709" s="55">
        <v>1000</v>
      </c>
      <c r="D709" s="55">
        <v>30</v>
      </c>
      <c r="E709" s="281">
        <v>76</v>
      </c>
      <c r="F709" s="50" t="s">
        <v>872</v>
      </c>
      <c r="G709" s="392" t="s">
        <v>2355</v>
      </c>
      <c r="H709" s="296" t="s">
        <v>0</v>
      </c>
      <c r="I709" s="46" t="s">
        <v>3</v>
      </c>
      <c r="J709" s="44"/>
      <c r="K709" s="43">
        <v>6</v>
      </c>
      <c r="L709" s="41">
        <f>K709</f>
        <v>6</v>
      </c>
      <c r="M709" s="270" t="s">
        <v>33</v>
      </c>
      <c r="N709" s="37">
        <f t="shared" ref="N709" si="94">IF(M709="A",1,IF(M709="B", ROUNDUP(10/L709,0),ROUNDUP(40/L709,0)))</f>
        <v>7</v>
      </c>
      <c r="O709" s="34">
        <f t="shared" ref="O709" si="95">N709*L709</f>
        <v>42</v>
      </c>
      <c r="P709" s="32">
        <f t="shared" si="92"/>
        <v>431.2</v>
      </c>
      <c r="Q709" s="31">
        <f t="shared" si="93"/>
        <v>526.05999999999995</v>
      </c>
      <c r="R709" s="30"/>
      <c r="S709" s="47">
        <v>336726</v>
      </c>
      <c r="T709" s="30">
        <v>431.2</v>
      </c>
      <c r="V709" s="503"/>
    </row>
    <row r="710" spans="1:22" ht="17.100000000000001" customHeight="1" x14ac:dyDescent="0.25">
      <c r="A710" s="54" t="s">
        <v>1104</v>
      </c>
      <c r="B710" s="53" t="s">
        <v>1178</v>
      </c>
      <c r="C710" s="55">
        <v>1000</v>
      </c>
      <c r="D710" s="55">
        <v>30</v>
      </c>
      <c r="E710" s="281">
        <v>89</v>
      </c>
      <c r="F710" s="50" t="s">
        <v>873</v>
      </c>
      <c r="G710" s="392" t="s">
        <v>2356</v>
      </c>
      <c r="H710" s="296" t="s">
        <v>0</v>
      </c>
      <c r="I710" s="46" t="s">
        <v>3</v>
      </c>
      <c r="J710" s="44"/>
      <c r="K710" s="43">
        <v>6</v>
      </c>
      <c r="L710" s="41">
        <f>K710</f>
        <v>6</v>
      </c>
      <c r="M710" s="270" t="s">
        <v>33</v>
      </c>
      <c r="N710" s="37">
        <f t="shared" ref="N710" si="96">IF(M710="A",1,IF(M710="B", ROUNDUP(10/L710,0),ROUNDUP(40/L710,0)))</f>
        <v>7</v>
      </c>
      <c r="O710" s="34">
        <f t="shared" ref="O710" si="97">N710*L710</f>
        <v>42</v>
      </c>
      <c r="P710" s="32">
        <f t="shared" si="92"/>
        <v>495.4</v>
      </c>
      <c r="Q710" s="31">
        <f t="shared" si="93"/>
        <v>604.39</v>
      </c>
      <c r="R710" s="30"/>
      <c r="S710" s="47">
        <v>336733</v>
      </c>
      <c r="T710" s="30">
        <v>495.4</v>
      </c>
      <c r="V710" s="503"/>
    </row>
    <row r="711" spans="1:22" ht="17.100000000000001" customHeight="1" x14ac:dyDescent="0.25">
      <c r="A711" s="54" t="s">
        <v>1104</v>
      </c>
      <c r="B711" s="53" t="s">
        <v>1178</v>
      </c>
      <c r="C711" s="55">
        <v>1000</v>
      </c>
      <c r="D711" s="55">
        <v>30</v>
      </c>
      <c r="E711" s="281">
        <v>108</v>
      </c>
      <c r="F711" s="50" t="s">
        <v>874</v>
      </c>
      <c r="G711" s="392" t="s">
        <v>2357</v>
      </c>
      <c r="H711" s="296" t="s">
        <v>0</v>
      </c>
      <c r="I711" s="46" t="s">
        <v>3</v>
      </c>
      <c r="J711" s="44"/>
      <c r="K711" s="43">
        <v>5</v>
      </c>
      <c r="L711" s="41">
        <f>K711</f>
        <v>5</v>
      </c>
      <c r="M711" s="270" t="s">
        <v>33</v>
      </c>
      <c r="N711" s="37">
        <f t="shared" ref="N711:N714" si="98">IF(M711="A",1,IF(M711="B", ROUNDUP(10/L711,0),ROUNDUP(40/L711,0)))</f>
        <v>8</v>
      </c>
      <c r="O711" s="34">
        <f t="shared" ref="O711:O714" si="99">N711*L711</f>
        <v>40</v>
      </c>
      <c r="P711" s="32">
        <f t="shared" si="92"/>
        <v>670</v>
      </c>
      <c r="Q711" s="31">
        <f t="shared" si="93"/>
        <v>817.4</v>
      </c>
      <c r="R711" s="30"/>
      <c r="S711" s="47">
        <v>336752</v>
      </c>
      <c r="T711" s="30">
        <v>670</v>
      </c>
      <c r="V711" s="503"/>
    </row>
    <row r="712" spans="1:22" ht="17.100000000000001" customHeight="1" x14ac:dyDescent="0.25">
      <c r="A712" s="54" t="s">
        <v>1104</v>
      </c>
      <c r="B712" s="53" t="s">
        <v>1178</v>
      </c>
      <c r="C712" s="55">
        <v>1000</v>
      </c>
      <c r="D712" s="55">
        <v>30</v>
      </c>
      <c r="E712" s="281">
        <v>114</v>
      </c>
      <c r="F712" s="50" t="s">
        <v>1271</v>
      </c>
      <c r="G712" s="392" t="s">
        <v>2358</v>
      </c>
      <c r="H712" s="296" t="s">
        <v>0</v>
      </c>
      <c r="I712" s="46" t="s">
        <v>3</v>
      </c>
      <c r="J712" s="44"/>
      <c r="K712" s="43">
        <v>5</v>
      </c>
      <c r="L712" s="41">
        <f t="shared" ref="L712:L714" si="100">K712</f>
        <v>5</v>
      </c>
      <c r="M712" s="270" t="s">
        <v>33</v>
      </c>
      <c r="N712" s="37">
        <f t="shared" si="98"/>
        <v>8</v>
      </c>
      <c r="O712" s="34">
        <f t="shared" si="99"/>
        <v>40</v>
      </c>
      <c r="P712" s="32">
        <f t="shared" si="92"/>
        <v>739.1</v>
      </c>
      <c r="Q712" s="31">
        <f t="shared" si="93"/>
        <v>901.7</v>
      </c>
      <c r="R712" s="30"/>
      <c r="S712" s="47">
        <v>340481</v>
      </c>
      <c r="T712" s="30">
        <v>739.1</v>
      </c>
      <c r="V712" s="503"/>
    </row>
    <row r="713" spans="1:22" ht="17.100000000000001" customHeight="1" x14ac:dyDescent="0.25">
      <c r="A713" s="54" t="s">
        <v>1104</v>
      </c>
      <c r="B713" s="53" t="s">
        <v>1178</v>
      </c>
      <c r="C713" s="55">
        <v>1000</v>
      </c>
      <c r="D713" s="55">
        <v>30</v>
      </c>
      <c r="E713" s="281">
        <v>133</v>
      </c>
      <c r="F713" s="50" t="s">
        <v>875</v>
      </c>
      <c r="G713" s="392" t="s">
        <v>2359</v>
      </c>
      <c r="H713" s="296" t="s">
        <v>0</v>
      </c>
      <c r="I713" s="46" t="s">
        <v>3</v>
      </c>
      <c r="J713" s="44"/>
      <c r="K713" s="43">
        <v>4</v>
      </c>
      <c r="L713" s="41">
        <f t="shared" si="100"/>
        <v>4</v>
      </c>
      <c r="M713" s="270" t="s">
        <v>33</v>
      </c>
      <c r="N713" s="37">
        <f t="shared" si="98"/>
        <v>10</v>
      </c>
      <c r="O713" s="34">
        <f t="shared" si="99"/>
        <v>40</v>
      </c>
      <c r="P713" s="32">
        <f t="shared" si="92"/>
        <v>757.1</v>
      </c>
      <c r="Q713" s="31">
        <f t="shared" si="93"/>
        <v>923.66</v>
      </c>
      <c r="R713" s="30"/>
      <c r="S713" s="47">
        <v>340704</v>
      </c>
      <c r="T713" s="30">
        <v>757.1</v>
      </c>
      <c r="V713" s="503"/>
    </row>
    <row r="714" spans="1:22" ht="17.100000000000001" customHeight="1" x14ac:dyDescent="0.25">
      <c r="A714" s="54" t="s">
        <v>1104</v>
      </c>
      <c r="B714" s="53" t="s">
        <v>1178</v>
      </c>
      <c r="C714" s="55">
        <v>1000</v>
      </c>
      <c r="D714" s="55">
        <v>30</v>
      </c>
      <c r="E714" s="281">
        <v>159</v>
      </c>
      <c r="F714" s="50" t="s">
        <v>1272</v>
      </c>
      <c r="G714" s="392" t="s">
        <v>2360</v>
      </c>
      <c r="H714" s="296" t="s">
        <v>0</v>
      </c>
      <c r="I714" s="46" t="s">
        <v>3</v>
      </c>
      <c r="J714" s="44"/>
      <c r="K714" s="43">
        <v>4</v>
      </c>
      <c r="L714" s="41">
        <f t="shared" si="100"/>
        <v>4</v>
      </c>
      <c r="M714" s="270" t="s">
        <v>33</v>
      </c>
      <c r="N714" s="37">
        <f t="shared" si="98"/>
        <v>10</v>
      </c>
      <c r="O714" s="34">
        <f t="shared" si="99"/>
        <v>40</v>
      </c>
      <c r="P714" s="32">
        <f t="shared" si="92"/>
        <v>850</v>
      </c>
      <c r="Q714" s="31">
        <f t="shared" si="93"/>
        <v>1037</v>
      </c>
      <c r="R714" s="30"/>
      <c r="S714" s="47">
        <v>340494</v>
      </c>
      <c r="T714" s="30">
        <v>850</v>
      </c>
      <c r="V714" s="503"/>
    </row>
    <row r="715" spans="1:22" ht="17.100000000000001" customHeight="1" x14ac:dyDescent="0.25">
      <c r="A715" s="54" t="s">
        <v>1104</v>
      </c>
      <c r="B715" s="53" t="s">
        <v>1178</v>
      </c>
      <c r="C715" s="55">
        <v>1000</v>
      </c>
      <c r="D715" s="55">
        <v>40</v>
      </c>
      <c r="E715" s="281">
        <v>18</v>
      </c>
      <c r="F715" s="50" t="s">
        <v>876</v>
      </c>
      <c r="G715" s="392" t="s">
        <v>2361</v>
      </c>
      <c r="H715" s="296" t="s">
        <v>0</v>
      </c>
      <c r="I715" s="46" t="s">
        <v>3</v>
      </c>
      <c r="J715" s="44"/>
      <c r="K715" s="43">
        <v>9</v>
      </c>
      <c r="L715" s="41">
        <f t="shared" si="36"/>
        <v>9</v>
      </c>
      <c r="M715" s="270" t="s">
        <v>33</v>
      </c>
      <c r="N715" s="37">
        <f t="shared" si="90"/>
        <v>5</v>
      </c>
      <c r="O715" s="34">
        <f t="shared" si="91"/>
        <v>45</v>
      </c>
      <c r="P715" s="32">
        <f t="shared" si="92"/>
        <v>315.5</v>
      </c>
      <c r="Q715" s="31">
        <f t="shared" si="93"/>
        <v>384.91</v>
      </c>
      <c r="R715" s="30"/>
      <c r="S715" s="47">
        <v>331923</v>
      </c>
      <c r="T715" s="30">
        <v>315.5</v>
      </c>
      <c r="V715" s="503"/>
    </row>
    <row r="716" spans="1:22" ht="17.100000000000001" customHeight="1" x14ac:dyDescent="0.25">
      <c r="A716" s="54" t="s">
        <v>1104</v>
      </c>
      <c r="B716" s="53" t="s">
        <v>1178</v>
      </c>
      <c r="C716" s="55">
        <v>1000</v>
      </c>
      <c r="D716" s="55">
        <v>40</v>
      </c>
      <c r="E716" s="281">
        <v>21</v>
      </c>
      <c r="F716" s="50" t="s">
        <v>877</v>
      </c>
      <c r="G716" s="392" t="s">
        <v>2362</v>
      </c>
      <c r="H716" s="296" t="s">
        <v>0</v>
      </c>
      <c r="I716" s="46" t="s">
        <v>3</v>
      </c>
      <c r="J716" s="44"/>
      <c r="K716" s="43">
        <v>9</v>
      </c>
      <c r="L716" s="41">
        <f t="shared" si="36"/>
        <v>9</v>
      </c>
      <c r="M716" s="270" t="s">
        <v>33</v>
      </c>
      <c r="N716" s="37">
        <f t="shared" si="90"/>
        <v>5</v>
      </c>
      <c r="O716" s="34">
        <f t="shared" si="91"/>
        <v>45</v>
      </c>
      <c r="P716" s="32">
        <f t="shared" si="92"/>
        <v>325.2</v>
      </c>
      <c r="Q716" s="31">
        <f t="shared" ref="Q716:Q747" si="101">ROUND(P716*1.22,2)</f>
        <v>396.74</v>
      </c>
      <c r="R716" s="30"/>
      <c r="S716" s="47">
        <v>331929</v>
      </c>
      <c r="T716" s="30">
        <v>325.2</v>
      </c>
      <c r="V716" s="503"/>
    </row>
    <row r="717" spans="1:22" ht="17.100000000000001" customHeight="1" x14ac:dyDescent="0.25">
      <c r="A717" s="54" t="s">
        <v>1104</v>
      </c>
      <c r="B717" s="53" t="s">
        <v>1178</v>
      </c>
      <c r="C717" s="55">
        <v>1000</v>
      </c>
      <c r="D717" s="55">
        <v>40</v>
      </c>
      <c r="E717" s="281">
        <v>25</v>
      </c>
      <c r="F717" s="50" t="s">
        <v>878</v>
      </c>
      <c r="G717" s="392" t="s">
        <v>2363</v>
      </c>
      <c r="H717" s="296" t="s">
        <v>0</v>
      </c>
      <c r="I717" s="46" t="s">
        <v>3</v>
      </c>
      <c r="J717" s="44"/>
      <c r="K717" s="43">
        <v>9</v>
      </c>
      <c r="L717" s="41">
        <f t="shared" si="36"/>
        <v>9</v>
      </c>
      <c r="M717" s="270" t="s">
        <v>33</v>
      </c>
      <c r="N717" s="37">
        <f t="shared" si="90"/>
        <v>5</v>
      </c>
      <c r="O717" s="34">
        <f t="shared" si="91"/>
        <v>45</v>
      </c>
      <c r="P717" s="32">
        <f t="shared" si="92"/>
        <v>365.7</v>
      </c>
      <c r="Q717" s="31">
        <f t="shared" si="101"/>
        <v>446.15</v>
      </c>
      <c r="R717" s="30"/>
      <c r="S717" s="47">
        <v>331935</v>
      </c>
      <c r="T717" s="30">
        <v>365.7</v>
      </c>
      <c r="V717" s="503"/>
    </row>
    <row r="718" spans="1:22" ht="17.100000000000001" customHeight="1" x14ac:dyDescent="0.25">
      <c r="A718" s="54" t="s">
        <v>1104</v>
      </c>
      <c r="B718" s="53" t="s">
        <v>1178</v>
      </c>
      <c r="C718" s="55">
        <v>1000</v>
      </c>
      <c r="D718" s="55">
        <v>40</v>
      </c>
      <c r="E718" s="281">
        <v>28</v>
      </c>
      <c r="F718" s="50" t="s">
        <v>879</v>
      </c>
      <c r="G718" s="392" t="s">
        <v>2364</v>
      </c>
      <c r="H718" s="296" t="s">
        <v>0</v>
      </c>
      <c r="I718" s="46" t="s">
        <v>3</v>
      </c>
      <c r="J718" s="44"/>
      <c r="K718" s="43">
        <v>9</v>
      </c>
      <c r="L718" s="41">
        <f t="shared" si="36"/>
        <v>9</v>
      </c>
      <c r="M718" s="270" t="s">
        <v>33</v>
      </c>
      <c r="N718" s="37">
        <f t="shared" si="90"/>
        <v>5</v>
      </c>
      <c r="O718" s="34">
        <f t="shared" si="91"/>
        <v>45</v>
      </c>
      <c r="P718" s="32">
        <f t="shared" si="92"/>
        <v>378.9</v>
      </c>
      <c r="Q718" s="31">
        <f t="shared" si="101"/>
        <v>462.26</v>
      </c>
      <c r="R718" s="30"/>
      <c r="S718" s="47">
        <v>331967</v>
      </c>
      <c r="T718" s="30">
        <v>378.9</v>
      </c>
      <c r="V718" s="503"/>
    </row>
    <row r="719" spans="1:22" ht="17.100000000000001" customHeight="1" x14ac:dyDescent="0.25">
      <c r="A719" s="54" t="s">
        <v>1104</v>
      </c>
      <c r="B719" s="53" t="s">
        <v>1178</v>
      </c>
      <c r="C719" s="55">
        <v>1000</v>
      </c>
      <c r="D719" s="55">
        <v>40</v>
      </c>
      <c r="E719" s="281">
        <v>32</v>
      </c>
      <c r="F719" s="50" t="s">
        <v>880</v>
      </c>
      <c r="G719" s="392" t="s">
        <v>2365</v>
      </c>
      <c r="H719" s="296" t="s">
        <v>0</v>
      </c>
      <c r="I719" s="46" t="s">
        <v>3</v>
      </c>
      <c r="J719" s="44"/>
      <c r="K719" s="43">
        <v>8</v>
      </c>
      <c r="L719" s="41">
        <f t="shared" si="36"/>
        <v>8</v>
      </c>
      <c r="M719" s="270" t="s">
        <v>33</v>
      </c>
      <c r="N719" s="37">
        <f t="shared" si="90"/>
        <v>5</v>
      </c>
      <c r="O719" s="34">
        <f t="shared" si="91"/>
        <v>40</v>
      </c>
      <c r="P719" s="32">
        <f t="shared" si="92"/>
        <v>395.5</v>
      </c>
      <c r="Q719" s="31">
        <f t="shared" si="101"/>
        <v>482.51</v>
      </c>
      <c r="R719" s="30"/>
      <c r="S719" s="47">
        <v>331978</v>
      </c>
      <c r="T719" s="30">
        <v>395.5</v>
      </c>
      <c r="V719" s="503"/>
    </row>
    <row r="720" spans="1:22" ht="17.100000000000001" customHeight="1" x14ac:dyDescent="0.25">
      <c r="A720" s="54" t="s">
        <v>1104</v>
      </c>
      <c r="B720" s="53" t="s">
        <v>1178</v>
      </c>
      <c r="C720" s="55">
        <v>1000</v>
      </c>
      <c r="D720" s="55">
        <v>40</v>
      </c>
      <c r="E720" s="281">
        <v>35</v>
      </c>
      <c r="F720" s="50" t="s">
        <v>881</v>
      </c>
      <c r="G720" s="392" t="s">
        <v>2366</v>
      </c>
      <c r="H720" s="296" t="s">
        <v>0</v>
      </c>
      <c r="I720" s="46" t="s">
        <v>3</v>
      </c>
      <c r="J720" s="44"/>
      <c r="K720" s="43">
        <v>8</v>
      </c>
      <c r="L720" s="41">
        <f t="shared" si="36"/>
        <v>8</v>
      </c>
      <c r="M720" s="270" t="s">
        <v>33</v>
      </c>
      <c r="N720" s="37">
        <f t="shared" si="90"/>
        <v>5</v>
      </c>
      <c r="O720" s="34">
        <f t="shared" si="91"/>
        <v>40</v>
      </c>
      <c r="P720" s="32">
        <f t="shared" si="92"/>
        <v>396.6</v>
      </c>
      <c r="Q720" s="31">
        <f t="shared" si="101"/>
        <v>483.85</v>
      </c>
      <c r="R720" s="30"/>
      <c r="S720" s="47">
        <v>331999</v>
      </c>
      <c r="T720" s="30">
        <v>396.6</v>
      </c>
      <c r="V720" s="503"/>
    </row>
    <row r="721" spans="1:22" ht="17.100000000000001" customHeight="1" x14ac:dyDescent="0.25">
      <c r="A721" s="54" t="s">
        <v>1104</v>
      </c>
      <c r="B721" s="53" t="s">
        <v>1178</v>
      </c>
      <c r="C721" s="55">
        <v>1000</v>
      </c>
      <c r="D721" s="55">
        <v>40</v>
      </c>
      <c r="E721" s="281">
        <v>38</v>
      </c>
      <c r="F721" s="50" t="s">
        <v>882</v>
      </c>
      <c r="G721" s="392" t="s">
        <v>2367</v>
      </c>
      <c r="H721" s="296" t="s">
        <v>0</v>
      </c>
      <c r="I721" s="46" t="s">
        <v>3</v>
      </c>
      <c r="J721" s="44"/>
      <c r="K721" s="43">
        <v>8</v>
      </c>
      <c r="L721" s="41">
        <f t="shared" si="36"/>
        <v>8</v>
      </c>
      <c r="M721" s="270" t="s">
        <v>33</v>
      </c>
      <c r="N721" s="37">
        <f t="shared" si="90"/>
        <v>5</v>
      </c>
      <c r="O721" s="34">
        <f t="shared" si="91"/>
        <v>40</v>
      </c>
      <c r="P721" s="32">
        <f t="shared" si="92"/>
        <v>422.3</v>
      </c>
      <c r="Q721" s="31">
        <f t="shared" si="101"/>
        <v>515.21</v>
      </c>
      <c r="R721" s="30"/>
      <c r="S721" s="47">
        <v>332005</v>
      </c>
      <c r="T721" s="30">
        <v>422.3</v>
      </c>
      <c r="V721" s="503"/>
    </row>
    <row r="722" spans="1:22" ht="17.100000000000001" customHeight="1" x14ac:dyDescent="0.25">
      <c r="A722" s="54" t="s">
        <v>1104</v>
      </c>
      <c r="B722" s="53" t="s">
        <v>1178</v>
      </c>
      <c r="C722" s="55">
        <v>1000</v>
      </c>
      <c r="D722" s="55">
        <v>40</v>
      </c>
      <c r="E722" s="281">
        <v>42</v>
      </c>
      <c r="F722" s="50" t="s">
        <v>883</v>
      </c>
      <c r="G722" s="392" t="s">
        <v>2368</v>
      </c>
      <c r="H722" s="296" t="s">
        <v>0</v>
      </c>
      <c r="I722" s="46" t="s">
        <v>3</v>
      </c>
      <c r="J722" s="44"/>
      <c r="K722" s="43">
        <v>7</v>
      </c>
      <c r="L722" s="41">
        <f t="shared" si="36"/>
        <v>7</v>
      </c>
      <c r="M722" s="270" t="s">
        <v>33</v>
      </c>
      <c r="N722" s="37">
        <f t="shared" si="90"/>
        <v>6</v>
      </c>
      <c r="O722" s="34">
        <f t="shared" si="91"/>
        <v>42</v>
      </c>
      <c r="P722" s="32">
        <f t="shared" si="92"/>
        <v>426</v>
      </c>
      <c r="Q722" s="31">
        <f t="shared" si="101"/>
        <v>519.72</v>
      </c>
      <c r="R722" s="30"/>
      <c r="S722" s="47">
        <v>332129</v>
      </c>
      <c r="T722" s="30">
        <v>426</v>
      </c>
      <c r="V722" s="503"/>
    </row>
    <row r="723" spans="1:22" ht="17.100000000000001" customHeight="1" x14ac:dyDescent="0.25">
      <c r="A723" s="54" t="s">
        <v>1104</v>
      </c>
      <c r="B723" s="53" t="s">
        <v>1178</v>
      </c>
      <c r="C723" s="55">
        <v>1000</v>
      </c>
      <c r="D723" s="55">
        <v>40</v>
      </c>
      <c r="E723" s="281">
        <v>45</v>
      </c>
      <c r="F723" s="50" t="s">
        <v>884</v>
      </c>
      <c r="G723" s="392" t="s">
        <v>2369</v>
      </c>
      <c r="H723" s="296" t="s">
        <v>0</v>
      </c>
      <c r="I723" s="46" t="s">
        <v>3</v>
      </c>
      <c r="J723" s="44"/>
      <c r="K723" s="43">
        <v>7</v>
      </c>
      <c r="L723" s="41">
        <f t="shared" si="36"/>
        <v>7</v>
      </c>
      <c r="M723" s="270" t="s">
        <v>33</v>
      </c>
      <c r="N723" s="37">
        <f t="shared" si="90"/>
        <v>6</v>
      </c>
      <c r="O723" s="34">
        <f t="shared" si="91"/>
        <v>42</v>
      </c>
      <c r="P723" s="32">
        <f t="shared" si="92"/>
        <v>429.8</v>
      </c>
      <c r="Q723" s="31">
        <f t="shared" si="101"/>
        <v>524.36</v>
      </c>
      <c r="R723" s="30"/>
      <c r="S723" s="47">
        <v>332144</v>
      </c>
      <c r="T723" s="30">
        <v>429.8</v>
      </c>
      <c r="V723" s="503"/>
    </row>
    <row r="724" spans="1:22" ht="17.100000000000001" customHeight="1" x14ac:dyDescent="0.25">
      <c r="A724" s="54" t="s">
        <v>1104</v>
      </c>
      <c r="B724" s="53" t="s">
        <v>1178</v>
      </c>
      <c r="C724" s="55">
        <v>1000</v>
      </c>
      <c r="D724" s="55">
        <v>40</v>
      </c>
      <c r="E724" s="281">
        <v>48</v>
      </c>
      <c r="F724" s="50" t="s">
        <v>885</v>
      </c>
      <c r="G724" s="392" t="s">
        <v>2370</v>
      </c>
      <c r="H724" s="296" t="s">
        <v>0</v>
      </c>
      <c r="I724" s="46" t="s">
        <v>3</v>
      </c>
      <c r="J724" s="44"/>
      <c r="K724" s="43">
        <v>7</v>
      </c>
      <c r="L724" s="41">
        <f t="shared" si="36"/>
        <v>7</v>
      </c>
      <c r="M724" s="270" t="s">
        <v>33</v>
      </c>
      <c r="N724" s="37">
        <f t="shared" si="90"/>
        <v>6</v>
      </c>
      <c r="O724" s="34">
        <f t="shared" si="91"/>
        <v>42</v>
      </c>
      <c r="P724" s="32">
        <f t="shared" si="92"/>
        <v>433.7</v>
      </c>
      <c r="Q724" s="31">
        <f t="shared" si="101"/>
        <v>529.11</v>
      </c>
      <c r="R724" s="30"/>
      <c r="S724" s="47">
        <v>332168</v>
      </c>
      <c r="T724" s="30">
        <v>433.7</v>
      </c>
      <c r="V724" s="503"/>
    </row>
    <row r="725" spans="1:22" ht="17.100000000000001" customHeight="1" x14ac:dyDescent="0.25">
      <c r="A725" s="54" t="s">
        <v>1104</v>
      </c>
      <c r="B725" s="53" t="s">
        <v>1178</v>
      </c>
      <c r="C725" s="55">
        <v>1000</v>
      </c>
      <c r="D725" s="55">
        <v>40</v>
      </c>
      <c r="E725" s="281">
        <v>54</v>
      </c>
      <c r="F725" s="50" t="s">
        <v>886</v>
      </c>
      <c r="G725" s="392" t="s">
        <v>2371</v>
      </c>
      <c r="H725" s="296" t="s">
        <v>0</v>
      </c>
      <c r="I725" s="46" t="s">
        <v>3</v>
      </c>
      <c r="J725" s="44"/>
      <c r="K725" s="43">
        <v>7</v>
      </c>
      <c r="L725" s="41">
        <f t="shared" si="36"/>
        <v>7</v>
      </c>
      <c r="M725" s="270" t="s">
        <v>33</v>
      </c>
      <c r="N725" s="37">
        <f t="shared" si="90"/>
        <v>6</v>
      </c>
      <c r="O725" s="34">
        <f t="shared" si="91"/>
        <v>42</v>
      </c>
      <c r="P725" s="32">
        <f t="shared" si="92"/>
        <v>437.2</v>
      </c>
      <c r="Q725" s="31">
        <f t="shared" si="101"/>
        <v>533.38</v>
      </c>
      <c r="R725" s="30"/>
      <c r="S725" s="47">
        <v>332186</v>
      </c>
      <c r="T725" s="30">
        <v>437.2</v>
      </c>
      <c r="V725" s="503"/>
    </row>
    <row r="726" spans="1:22" ht="17.100000000000001" customHeight="1" x14ac:dyDescent="0.25">
      <c r="A726" s="54" t="s">
        <v>1104</v>
      </c>
      <c r="B726" s="53" t="s">
        <v>1178</v>
      </c>
      <c r="C726" s="55">
        <v>1000</v>
      </c>
      <c r="D726" s="55">
        <v>40</v>
      </c>
      <c r="E726" s="281">
        <v>57</v>
      </c>
      <c r="F726" s="50" t="s">
        <v>887</v>
      </c>
      <c r="G726" s="392" t="s">
        <v>2372</v>
      </c>
      <c r="H726" s="296" t="s">
        <v>0</v>
      </c>
      <c r="I726" s="46" t="s">
        <v>3</v>
      </c>
      <c r="J726" s="44"/>
      <c r="K726" s="43">
        <v>7</v>
      </c>
      <c r="L726" s="41">
        <f t="shared" si="36"/>
        <v>7</v>
      </c>
      <c r="M726" s="270" t="s">
        <v>33</v>
      </c>
      <c r="N726" s="37">
        <f t="shared" si="90"/>
        <v>6</v>
      </c>
      <c r="O726" s="34">
        <f t="shared" si="91"/>
        <v>42</v>
      </c>
      <c r="P726" s="32">
        <f t="shared" si="92"/>
        <v>442.1</v>
      </c>
      <c r="Q726" s="31">
        <f t="shared" si="101"/>
        <v>539.36</v>
      </c>
      <c r="R726" s="30"/>
      <c r="S726" s="47">
        <v>332263</v>
      </c>
      <c r="T726" s="30">
        <v>442.1</v>
      </c>
      <c r="V726" s="503"/>
    </row>
    <row r="727" spans="1:22" ht="17.100000000000001" customHeight="1" x14ac:dyDescent="0.25">
      <c r="A727" s="54" t="s">
        <v>1104</v>
      </c>
      <c r="B727" s="53" t="s">
        <v>1178</v>
      </c>
      <c r="C727" s="55">
        <v>1000</v>
      </c>
      <c r="D727" s="55">
        <v>40</v>
      </c>
      <c r="E727" s="281">
        <v>60</v>
      </c>
      <c r="F727" s="50" t="s">
        <v>888</v>
      </c>
      <c r="G727" s="392" t="s">
        <v>2373</v>
      </c>
      <c r="H727" s="296" t="s">
        <v>0</v>
      </c>
      <c r="I727" s="46" t="s">
        <v>3</v>
      </c>
      <c r="J727" s="44"/>
      <c r="K727" s="43">
        <v>7</v>
      </c>
      <c r="L727" s="41">
        <f t="shared" si="36"/>
        <v>7</v>
      </c>
      <c r="M727" s="270" t="s">
        <v>33</v>
      </c>
      <c r="N727" s="37">
        <f t="shared" si="90"/>
        <v>6</v>
      </c>
      <c r="O727" s="34">
        <f t="shared" si="91"/>
        <v>42</v>
      </c>
      <c r="P727" s="32">
        <f t="shared" si="92"/>
        <v>447.7</v>
      </c>
      <c r="Q727" s="31">
        <f t="shared" si="101"/>
        <v>546.19000000000005</v>
      </c>
      <c r="R727" s="30"/>
      <c r="S727" s="47">
        <v>332279</v>
      </c>
      <c r="T727" s="30">
        <v>447.7</v>
      </c>
      <c r="V727" s="503"/>
    </row>
    <row r="728" spans="1:22" ht="17.100000000000001" customHeight="1" x14ac:dyDescent="0.25">
      <c r="A728" s="54" t="s">
        <v>1104</v>
      </c>
      <c r="B728" s="53" t="s">
        <v>1178</v>
      </c>
      <c r="C728" s="55">
        <v>1000</v>
      </c>
      <c r="D728" s="55">
        <v>40</v>
      </c>
      <c r="E728" s="281">
        <v>64</v>
      </c>
      <c r="F728" s="50" t="s">
        <v>889</v>
      </c>
      <c r="G728" s="392" t="s">
        <v>2374</v>
      </c>
      <c r="H728" s="296" t="s">
        <v>0</v>
      </c>
      <c r="I728" s="46" t="s">
        <v>3</v>
      </c>
      <c r="J728" s="44"/>
      <c r="K728" s="43">
        <v>7</v>
      </c>
      <c r="L728" s="41">
        <f t="shared" si="36"/>
        <v>7</v>
      </c>
      <c r="M728" s="270" t="s">
        <v>33</v>
      </c>
      <c r="N728" s="37">
        <f t="shared" si="90"/>
        <v>6</v>
      </c>
      <c r="O728" s="34">
        <f t="shared" si="91"/>
        <v>42</v>
      </c>
      <c r="P728" s="32">
        <f t="shared" si="92"/>
        <v>456.1</v>
      </c>
      <c r="Q728" s="31">
        <f t="shared" si="101"/>
        <v>556.44000000000005</v>
      </c>
      <c r="R728" s="30"/>
      <c r="S728" s="47">
        <v>332288</v>
      </c>
      <c r="T728" s="30">
        <v>456.1</v>
      </c>
      <c r="V728" s="503"/>
    </row>
    <row r="729" spans="1:22" ht="17.100000000000001" customHeight="1" x14ac:dyDescent="0.25">
      <c r="A729" s="54" t="s">
        <v>1104</v>
      </c>
      <c r="B729" s="53" t="s">
        <v>1178</v>
      </c>
      <c r="C729" s="55">
        <v>1000</v>
      </c>
      <c r="D729" s="55">
        <v>40</v>
      </c>
      <c r="E729" s="281">
        <v>76</v>
      </c>
      <c r="F729" s="50" t="s">
        <v>890</v>
      </c>
      <c r="G729" s="392" t="s">
        <v>2375</v>
      </c>
      <c r="H729" s="296" t="s">
        <v>0</v>
      </c>
      <c r="I729" s="46" t="s">
        <v>3</v>
      </c>
      <c r="J729" s="44"/>
      <c r="K729" s="43">
        <v>6</v>
      </c>
      <c r="L729" s="41">
        <f t="shared" si="36"/>
        <v>6</v>
      </c>
      <c r="M729" s="270" t="s">
        <v>33</v>
      </c>
      <c r="N729" s="37">
        <f>IF(M729="A",1,IF(M729="B", ROUNDUP(10/L729,0),ROUNDUP(40/L729,0)))</f>
        <v>7</v>
      </c>
      <c r="O729" s="34">
        <f>N729*L729</f>
        <v>42</v>
      </c>
      <c r="P729" s="32">
        <f t="shared" si="92"/>
        <v>681.1</v>
      </c>
      <c r="Q729" s="31">
        <f t="shared" si="101"/>
        <v>830.94</v>
      </c>
      <c r="R729" s="30"/>
      <c r="S729" s="47">
        <v>336731</v>
      </c>
      <c r="T729" s="30">
        <v>681.1</v>
      </c>
      <c r="V729" s="503"/>
    </row>
    <row r="730" spans="1:22" ht="17.100000000000001" customHeight="1" x14ac:dyDescent="0.25">
      <c r="A730" s="54" t="s">
        <v>1104</v>
      </c>
      <c r="B730" s="53" t="s">
        <v>1178</v>
      </c>
      <c r="C730" s="55">
        <v>1000</v>
      </c>
      <c r="D730" s="55">
        <v>40</v>
      </c>
      <c r="E730" s="281">
        <v>89</v>
      </c>
      <c r="F730" s="50" t="s">
        <v>891</v>
      </c>
      <c r="G730" s="392" t="s">
        <v>2376</v>
      </c>
      <c r="H730" s="296" t="s">
        <v>0</v>
      </c>
      <c r="I730" s="46" t="s">
        <v>3</v>
      </c>
      <c r="J730" s="44"/>
      <c r="K730" s="43">
        <v>5</v>
      </c>
      <c r="L730" s="41">
        <f t="shared" si="36"/>
        <v>5</v>
      </c>
      <c r="M730" s="270" t="s">
        <v>33</v>
      </c>
      <c r="N730" s="37">
        <f t="shared" ref="N730:N734" si="102">IF(M730="A",1,IF(M730="B", ROUNDUP(10/L730,0),ROUNDUP(40/L730,0)))</f>
        <v>8</v>
      </c>
      <c r="O730" s="34">
        <f t="shared" ref="O730:O734" si="103">N730*L730</f>
        <v>40</v>
      </c>
      <c r="P730" s="32">
        <f t="shared" si="92"/>
        <v>725.1</v>
      </c>
      <c r="Q730" s="31">
        <f t="shared" si="101"/>
        <v>884.62</v>
      </c>
      <c r="R730" s="30"/>
      <c r="S730" s="47">
        <v>336735</v>
      </c>
      <c r="T730" s="30">
        <v>725.1</v>
      </c>
      <c r="V730" s="503"/>
    </row>
    <row r="731" spans="1:22" ht="17.100000000000001" customHeight="1" x14ac:dyDescent="0.25">
      <c r="A731" s="54" t="s">
        <v>1104</v>
      </c>
      <c r="B731" s="53" t="s">
        <v>1178</v>
      </c>
      <c r="C731" s="55">
        <v>1000</v>
      </c>
      <c r="D731" s="55">
        <v>40</v>
      </c>
      <c r="E731" s="281">
        <v>108</v>
      </c>
      <c r="F731" s="50" t="s">
        <v>892</v>
      </c>
      <c r="G731" s="392" t="s">
        <v>2377</v>
      </c>
      <c r="H731" s="296" t="s">
        <v>0</v>
      </c>
      <c r="I731" s="46" t="s">
        <v>3</v>
      </c>
      <c r="J731" s="44"/>
      <c r="K731" s="43">
        <v>5</v>
      </c>
      <c r="L731" s="41">
        <f t="shared" si="36"/>
        <v>5</v>
      </c>
      <c r="M731" s="270" t="s">
        <v>33</v>
      </c>
      <c r="N731" s="37">
        <f t="shared" si="102"/>
        <v>8</v>
      </c>
      <c r="O731" s="34">
        <f t="shared" si="103"/>
        <v>40</v>
      </c>
      <c r="P731" s="32">
        <f t="shared" si="92"/>
        <v>780</v>
      </c>
      <c r="Q731" s="31">
        <f t="shared" si="101"/>
        <v>951.6</v>
      </c>
      <c r="R731" s="30"/>
      <c r="S731" s="47">
        <v>336753</v>
      </c>
      <c r="T731" s="30">
        <v>780</v>
      </c>
      <c r="V731" s="503"/>
    </row>
    <row r="732" spans="1:22" ht="17.100000000000001" customHeight="1" x14ac:dyDescent="0.25">
      <c r="A732" s="54" t="s">
        <v>1104</v>
      </c>
      <c r="B732" s="53" t="s">
        <v>1178</v>
      </c>
      <c r="C732" s="55">
        <v>1000</v>
      </c>
      <c r="D732" s="55">
        <v>40</v>
      </c>
      <c r="E732" s="281">
        <v>114</v>
      </c>
      <c r="F732" s="50" t="s">
        <v>893</v>
      </c>
      <c r="G732" s="392" t="s">
        <v>2378</v>
      </c>
      <c r="H732" s="296" t="s">
        <v>0</v>
      </c>
      <c r="I732" s="46" t="s">
        <v>3</v>
      </c>
      <c r="J732" s="44"/>
      <c r="K732" s="43">
        <v>4</v>
      </c>
      <c r="L732" s="41">
        <f t="shared" si="36"/>
        <v>4</v>
      </c>
      <c r="M732" s="270" t="s">
        <v>33</v>
      </c>
      <c r="N732" s="37">
        <f t="shared" si="102"/>
        <v>10</v>
      </c>
      <c r="O732" s="34">
        <f t="shared" si="103"/>
        <v>40</v>
      </c>
      <c r="P732" s="32">
        <f t="shared" si="92"/>
        <v>809.9</v>
      </c>
      <c r="Q732" s="31">
        <f t="shared" si="101"/>
        <v>988.08</v>
      </c>
      <c r="R732" s="30"/>
      <c r="S732" s="47">
        <v>340491</v>
      </c>
      <c r="T732" s="30">
        <v>809.9</v>
      </c>
      <c r="V732" s="503"/>
    </row>
    <row r="733" spans="1:22" ht="17.100000000000001" customHeight="1" x14ac:dyDescent="0.25">
      <c r="A733" s="54" t="s">
        <v>1104</v>
      </c>
      <c r="B733" s="53" t="s">
        <v>1178</v>
      </c>
      <c r="C733" s="55">
        <v>1000</v>
      </c>
      <c r="D733" s="55">
        <v>40</v>
      </c>
      <c r="E733" s="281">
        <v>133</v>
      </c>
      <c r="F733" s="50" t="s">
        <v>1275</v>
      </c>
      <c r="G733" s="392" t="s">
        <v>2379</v>
      </c>
      <c r="H733" s="296" t="s">
        <v>0</v>
      </c>
      <c r="I733" s="46" t="s">
        <v>3</v>
      </c>
      <c r="J733" s="44"/>
      <c r="K733" s="43">
        <v>4</v>
      </c>
      <c r="L733" s="41">
        <f t="shared" si="36"/>
        <v>4</v>
      </c>
      <c r="M733" s="270" t="s">
        <v>33</v>
      </c>
      <c r="N733" s="37">
        <f t="shared" si="102"/>
        <v>10</v>
      </c>
      <c r="O733" s="34">
        <f t="shared" si="103"/>
        <v>40</v>
      </c>
      <c r="P733" s="32">
        <f t="shared" si="92"/>
        <v>874.8</v>
      </c>
      <c r="Q733" s="31">
        <f t="shared" si="101"/>
        <v>1067.26</v>
      </c>
      <c r="R733" s="30"/>
      <c r="S733" s="47">
        <v>340706</v>
      </c>
      <c r="T733" s="30">
        <v>874.8</v>
      </c>
      <c r="V733" s="503"/>
    </row>
    <row r="734" spans="1:22" ht="17.100000000000001" customHeight="1" x14ac:dyDescent="0.25">
      <c r="A734" s="54" t="s">
        <v>1104</v>
      </c>
      <c r="B734" s="53" t="s">
        <v>1178</v>
      </c>
      <c r="C734" s="55">
        <v>1000</v>
      </c>
      <c r="D734" s="55">
        <v>40</v>
      </c>
      <c r="E734" s="281">
        <v>159</v>
      </c>
      <c r="F734" s="50" t="s">
        <v>1276</v>
      </c>
      <c r="G734" s="392" t="s">
        <v>2380</v>
      </c>
      <c r="H734" s="296" t="s">
        <v>0</v>
      </c>
      <c r="I734" s="46" t="s">
        <v>3</v>
      </c>
      <c r="J734" s="44"/>
      <c r="K734" s="43">
        <v>3</v>
      </c>
      <c r="L734" s="41">
        <f t="shared" si="36"/>
        <v>3</v>
      </c>
      <c r="M734" s="270" t="s">
        <v>33</v>
      </c>
      <c r="N734" s="37">
        <f t="shared" si="102"/>
        <v>14</v>
      </c>
      <c r="O734" s="34">
        <f t="shared" si="103"/>
        <v>42</v>
      </c>
      <c r="P734" s="32">
        <f t="shared" si="92"/>
        <v>977</v>
      </c>
      <c r="Q734" s="31">
        <f t="shared" si="101"/>
        <v>1191.94</v>
      </c>
      <c r="R734" s="30"/>
      <c r="S734" s="47">
        <v>340495</v>
      </c>
      <c r="T734" s="30">
        <v>977</v>
      </c>
      <c r="V734" s="503"/>
    </row>
    <row r="735" spans="1:22" ht="17.100000000000001" customHeight="1" x14ac:dyDescent="0.25">
      <c r="A735" s="54" t="s">
        <v>1104</v>
      </c>
      <c r="B735" s="53" t="s">
        <v>1178</v>
      </c>
      <c r="C735" s="55">
        <v>1000</v>
      </c>
      <c r="D735" s="55">
        <v>50</v>
      </c>
      <c r="E735" s="281">
        <v>18</v>
      </c>
      <c r="F735" s="50" t="s">
        <v>894</v>
      </c>
      <c r="G735" s="392" t="s">
        <v>2381</v>
      </c>
      <c r="H735" s="296" t="s">
        <v>0</v>
      </c>
      <c r="I735" s="46" t="s">
        <v>3</v>
      </c>
      <c r="J735" s="44"/>
      <c r="K735" s="43">
        <v>8</v>
      </c>
      <c r="L735" s="41">
        <f t="shared" si="36"/>
        <v>8</v>
      </c>
      <c r="M735" s="270" t="s">
        <v>33</v>
      </c>
      <c r="N735" s="37">
        <f t="shared" si="90"/>
        <v>5</v>
      </c>
      <c r="O735" s="34">
        <f t="shared" si="91"/>
        <v>40</v>
      </c>
      <c r="P735" s="32">
        <f t="shared" si="92"/>
        <v>416.9</v>
      </c>
      <c r="Q735" s="31">
        <f t="shared" si="101"/>
        <v>508.62</v>
      </c>
      <c r="R735" s="30"/>
      <c r="S735" s="47">
        <v>331924</v>
      </c>
      <c r="T735" s="30">
        <v>416.9</v>
      </c>
      <c r="V735" s="503"/>
    </row>
    <row r="736" spans="1:22" ht="17.100000000000001" customHeight="1" x14ac:dyDescent="0.25">
      <c r="A736" s="54" t="s">
        <v>1104</v>
      </c>
      <c r="B736" s="53" t="s">
        <v>1178</v>
      </c>
      <c r="C736" s="55">
        <v>1000</v>
      </c>
      <c r="D736" s="55">
        <v>50</v>
      </c>
      <c r="E736" s="281">
        <v>21</v>
      </c>
      <c r="F736" s="50" t="s">
        <v>895</v>
      </c>
      <c r="G736" s="392" t="s">
        <v>2382</v>
      </c>
      <c r="H736" s="296" t="s">
        <v>0</v>
      </c>
      <c r="I736" s="46" t="s">
        <v>3</v>
      </c>
      <c r="J736" s="44"/>
      <c r="K736" s="43">
        <v>7</v>
      </c>
      <c r="L736" s="41">
        <f t="shared" si="36"/>
        <v>7</v>
      </c>
      <c r="M736" s="270" t="s">
        <v>33</v>
      </c>
      <c r="N736" s="37">
        <f t="shared" si="90"/>
        <v>6</v>
      </c>
      <c r="O736" s="34">
        <f t="shared" si="91"/>
        <v>42</v>
      </c>
      <c r="P736" s="32">
        <f t="shared" si="92"/>
        <v>425.2</v>
      </c>
      <c r="Q736" s="31">
        <f t="shared" si="101"/>
        <v>518.74</v>
      </c>
      <c r="R736" s="30"/>
      <c r="S736" s="47">
        <v>331930</v>
      </c>
      <c r="T736" s="30">
        <v>425.2</v>
      </c>
      <c r="V736" s="503"/>
    </row>
    <row r="737" spans="1:22" ht="17.100000000000001" customHeight="1" x14ac:dyDescent="0.25">
      <c r="A737" s="54" t="s">
        <v>1104</v>
      </c>
      <c r="B737" s="53" t="s">
        <v>1178</v>
      </c>
      <c r="C737" s="55">
        <v>1000</v>
      </c>
      <c r="D737" s="55">
        <v>50</v>
      </c>
      <c r="E737" s="281">
        <v>25</v>
      </c>
      <c r="F737" s="50" t="s">
        <v>896</v>
      </c>
      <c r="G737" s="392" t="s">
        <v>2383</v>
      </c>
      <c r="H737" s="296" t="s">
        <v>0</v>
      </c>
      <c r="I737" s="46" t="s">
        <v>3</v>
      </c>
      <c r="J737" s="44"/>
      <c r="K737" s="43">
        <v>7</v>
      </c>
      <c r="L737" s="41">
        <f t="shared" si="36"/>
        <v>7</v>
      </c>
      <c r="M737" s="270" t="s">
        <v>33</v>
      </c>
      <c r="N737" s="37">
        <f t="shared" si="90"/>
        <v>6</v>
      </c>
      <c r="O737" s="34">
        <f t="shared" si="91"/>
        <v>42</v>
      </c>
      <c r="P737" s="32">
        <f t="shared" si="92"/>
        <v>430</v>
      </c>
      <c r="Q737" s="31">
        <f t="shared" si="101"/>
        <v>524.6</v>
      </c>
      <c r="R737" s="30"/>
      <c r="S737" s="47">
        <v>331936</v>
      </c>
      <c r="T737" s="30">
        <v>430</v>
      </c>
      <c r="V737" s="503"/>
    </row>
    <row r="738" spans="1:22" ht="17.100000000000001" customHeight="1" x14ac:dyDescent="0.25">
      <c r="A738" s="54" t="s">
        <v>1104</v>
      </c>
      <c r="B738" s="53" t="s">
        <v>1178</v>
      </c>
      <c r="C738" s="55">
        <v>1000</v>
      </c>
      <c r="D738" s="55">
        <v>50</v>
      </c>
      <c r="E738" s="281">
        <v>28</v>
      </c>
      <c r="F738" s="50" t="s">
        <v>897</v>
      </c>
      <c r="G738" s="392" t="s">
        <v>2384</v>
      </c>
      <c r="H738" s="296" t="s">
        <v>0</v>
      </c>
      <c r="I738" s="46" t="s">
        <v>3</v>
      </c>
      <c r="J738" s="44"/>
      <c r="K738" s="43">
        <v>7</v>
      </c>
      <c r="L738" s="41">
        <f t="shared" si="36"/>
        <v>7</v>
      </c>
      <c r="M738" s="270" t="s">
        <v>33</v>
      </c>
      <c r="N738" s="37">
        <f t="shared" si="90"/>
        <v>6</v>
      </c>
      <c r="O738" s="34">
        <f t="shared" si="91"/>
        <v>42</v>
      </c>
      <c r="P738" s="32">
        <f t="shared" si="92"/>
        <v>441.6</v>
      </c>
      <c r="Q738" s="31">
        <f t="shared" si="101"/>
        <v>538.75</v>
      </c>
      <c r="R738" s="30"/>
      <c r="S738" s="47">
        <v>331970</v>
      </c>
      <c r="T738" s="30">
        <v>441.6</v>
      </c>
      <c r="V738" s="503"/>
    </row>
    <row r="739" spans="1:22" ht="17.100000000000001" customHeight="1" x14ac:dyDescent="0.25">
      <c r="A739" s="54" t="s">
        <v>1104</v>
      </c>
      <c r="B739" s="53" t="s">
        <v>1178</v>
      </c>
      <c r="C739" s="55">
        <v>1000</v>
      </c>
      <c r="D739" s="55">
        <v>50</v>
      </c>
      <c r="E739" s="281">
        <v>32</v>
      </c>
      <c r="F739" s="50" t="s">
        <v>898</v>
      </c>
      <c r="G739" s="392" t="s">
        <v>2385</v>
      </c>
      <c r="H739" s="296" t="s">
        <v>0</v>
      </c>
      <c r="I739" s="46" t="s">
        <v>3</v>
      </c>
      <c r="J739" s="44"/>
      <c r="K739" s="43">
        <v>7</v>
      </c>
      <c r="L739" s="41">
        <f t="shared" si="36"/>
        <v>7</v>
      </c>
      <c r="M739" s="270" t="s">
        <v>33</v>
      </c>
      <c r="N739" s="37">
        <f t="shared" si="90"/>
        <v>6</v>
      </c>
      <c r="O739" s="34">
        <f t="shared" si="91"/>
        <v>42</v>
      </c>
      <c r="P739" s="32">
        <f t="shared" si="92"/>
        <v>463.1</v>
      </c>
      <c r="Q739" s="31">
        <f t="shared" si="101"/>
        <v>564.98</v>
      </c>
      <c r="R739" s="30"/>
      <c r="S739" s="47">
        <v>331986</v>
      </c>
      <c r="T739" s="30">
        <v>463.1</v>
      </c>
      <c r="V739" s="503"/>
    </row>
    <row r="740" spans="1:22" ht="17.100000000000001" customHeight="1" x14ac:dyDescent="0.25">
      <c r="A740" s="54" t="s">
        <v>1104</v>
      </c>
      <c r="B740" s="53" t="s">
        <v>1178</v>
      </c>
      <c r="C740" s="55">
        <v>1000</v>
      </c>
      <c r="D740" s="55">
        <v>50</v>
      </c>
      <c r="E740" s="281">
        <v>35</v>
      </c>
      <c r="F740" s="50" t="s">
        <v>899</v>
      </c>
      <c r="G740" s="392" t="s">
        <v>2386</v>
      </c>
      <c r="H740" s="296" t="s">
        <v>0</v>
      </c>
      <c r="I740" s="46" t="s">
        <v>3</v>
      </c>
      <c r="J740" s="44"/>
      <c r="K740" s="43">
        <v>7</v>
      </c>
      <c r="L740" s="41">
        <f t="shared" si="36"/>
        <v>7</v>
      </c>
      <c r="M740" s="270" t="s">
        <v>33</v>
      </c>
      <c r="N740" s="37">
        <f t="shared" si="90"/>
        <v>6</v>
      </c>
      <c r="O740" s="34">
        <f t="shared" si="91"/>
        <v>42</v>
      </c>
      <c r="P740" s="32">
        <f t="shared" si="92"/>
        <v>491.6</v>
      </c>
      <c r="Q740" s="31">
        <f t="shared" si="101"/>
        <v>599.75</v>
      </c>
      <c r="R740" s="30"/>
      <c r="S740" s="47">
        <v>332000</v>
      </c>
      <c r="T740" s="30">
        <v>491.6</v>
      </c>
      <c r="V740" s="503"/>
    </row>
    <row r="741" spans="1:22" ht="17.100000000000001" customHeight="1" x14ac:dyDescent="0.25">
      <c r="A741" s="54" t="s">
        <v>1104</v>
      </c>
      <c r="B741" s="53" t="s">
        <v>1178</v>
      </c>
      <c r="C741" s="55">
        <v>1000</v>
      </c>
      <c r="D741" s="55">
        <v>50</v>
      </c>
      <c r="E741" s="281">
        <v>38</v>
      </c>
      <c r="F741" s="50" t="s">
        <v>900</v>
      </c>
      <c r="G741" s="392" t="s">
        <v>2387</v>
      </c>
      <c r="H741" s="296" t="s">
        <v>0</v>
      </c>
      <c r="I741" s="46" t="s">
        <v>3</v>
      </c>
      <c r="J741" s="44"/>
      <c r="K741" s="43">
        <v>7</v>
      </c>
      <c r="L741" s="41">
        <f t="shared" si="36"/>
        <v>7</v>
      </c>
      <c r="M741" s="270" t="s">
        <v>33</v>
      </c>
      <c r="N741" s="37">
        <f t="shared" si="90"/>
        <v>6</v>
      </c>
      <c r="O741" s="34">
        <f t="shared" si="91"/>
        <v>42</v>
      </c>
      <c r="P741" s="32">
        <f t="shared" si="92"/>
        <v>538.29999999999995</v>
      </c>
      <c r="Q741" s="31">
        <f t="shared" si="101"/>
        <v>656.73</v>
      </c>
      <c r="R741" s="30"/>
      <c r="S741" s="47">
        <v>332006</v>
      </c>
      <c r="T741" s="30">
        <v>538.29999999999995</v>
      </c>
      <c r="V741" s="503"/>
    </row>
    <row r="742" spans="1:22" ht="17.100000000000001" customHeight="1" x14ac:dyDescent="0.25">
      <c r="A742" s="54" t="s">
        <v>1104</v>
      </c>
      <c r="B742" s="53" t="s">
        <v>1178</v>
      </c>
      <c r="C742" s="55">
        <v>1000</v>
      </c>
      <c r="D742" s="55">
        <v>50</v>
      </c>
      <c r="E742" s="281">
        <v>42</v>
      </c>
      <c r="F742" s="50" t="s">
        <v>901</v>
      </c>
      <c r="G742" s="392" t="s">
        <v>2388</v>
      </c>
      <c r="H742" s="296" t="s">
        <v>0</v>
      </c>
      <c r="I742" s="46" t="s">
        <v>3</v>
      </c>
      <c r="J742" s="44"/>
      <c r="K742" s="43">
        <v>7</v>
      </c>
      <c r="L742" s="41">
        <f t="shared" si="36"/>
        <v>7</v>
      </c>
      <c r="M742" s="270" t="s">
        <v>33</v>
      </c>
      <c r="N742" s="37">
        <f t="shared" si="90"/>
        <v>6</v>
      </c>
      <c r="O742" s="34">
        <f t="shared" si="91"/>
        <v>42</v>
      </c>
      <c r="P742" s="32">
        <f t="shared" si="92"/>
        <v>552.70000000000005</v>
      </c>
      <c r="Q742" s="31">
        <f t="shared" si="101"/>
        <v>674.29</v>
      </c>
      <c r="R742" s="30"/>
      <c r="S742" s="47">
        <v>332132</v>
      </c>
      <c r="T742" s="30">
        <v>552.70000000000005</v>
      </c>
      <c r="V742" s="503"/>
    </row>
    <row r="743" spans="1:22" ht="17.100000000000001" customHeight="1" x14ac:dyDescent="0.25">
      <c r="A743" s="54" t="s">
        <v>1104</v>
      </c>
      <c r="B743" s="53" t="s">
        <v>1178</v>
      </c>
      <c r="C743" s="55">
        <v>1000</v>
      </c>
      <c r="D743" s="55">
        <v>50</v>
      </c>
      <c r="E743" s="281">
        <v>45</v>
      </c>
      <c r="F743" s="50" t="s">
        <v>902</v>
      </c>
      <c r="G743" s="392" t="s">
        <v>2389</v>
      </c>
      <c r="H743" s="296" t="s">
        <v>0</v>
      </c>
      <c r="I743" s="46" t="s">
        <v>3</v>
      </c>
      <c r="J743" s="44"/>
      <c r="K743" s="43">
        <v>7</v>
      </c>
      <c r="L743" s="41">
        <f t="shared" si="36"/>
        <v>7</v>
      </c>
      <c r="M743" s="270" t="s">
        <v>33</v>
      </c>
      <c r="N743" s="37">
        <f t="shared" si="90"/>
        <v>6</v>
      </c>
      <c r="O743" s="34">
        <f t="shared" si="91"/>
        <v>42</v>
      </c>
      <c r="P743" s="32">
        <f t="shared" si="92"/>
        <v>569.4</v>
      </c>
      <c r="Q743" s="31">
        <f t="shared" si="101"/>
        <v>694.67</v>
      </c>
      <c r="R743" s="30"/>
      <c r="S743" s="47">
        <v>332145</v>
      </c>
      <c r="T743" s="30">
        <v>569.4</v>
      </c>
      <c r="V743" s="503"/>
    </row>
    <row r="744" spans="1:22" ht="17.100000000000001" customHeight="1" x14ac:dyDescent="0.25">
      <c r="A744" s="54" t="s">
        <v>1104</v>
      </c>
      <c r="B744" s="53" t="s">
        <v>1178</v>
      </c>
      <c r="C744" s="55">
        <v>1000</v>
      </c>
      <c r="D744" s="55">
        <v>50</v>
      </c>
      <c r="E744" s="281">
        <v>48</v>
      </c>
      <c r="F744" s="50" t="s">
        <v>903</v>
      </c>
      <c r="G744" s="392" t="s">
        <v>2390</v>
      </c>
      <c r="H744" s="296" t="s">
        <v>0</v>
      </c>
      <c r="I744" s="46" t="s">
        <v>3</v>
      </c>
      <c r="J744" s="44"/>
      <c r="K744" s="43">
        <v>6</v>
      </c>
      <c r="L744" s="41">
        <f t="shared" si="36"/>
        <v>6</v>
      </c>
      <c r="M744" s="270" t="s">
        <v>33</v>
      </c>
      <c r="N744" s="37">
        <f t="shared" si="90"/>
        <v>7</v>
      </c>
      <c r="O744" s="34">
        <f t="shared" si="91"/>
        <v>42</v>
      </c>
      <c r="P744" s="32">
        <f t="shared" ref="P744:P812" si="104">ROUND(T744*(1-$Q$12),2)</f>
        <v>574.20000000000005</v>
      </c>
      <c r="Q744" s="31">
        <f t="shared" si="101"/>
        <v>700.52</v>
      </c>
      <c r="R744" s="30"/>
      <c r="S744" s="47">
        <v>332175</v>
      </c>
      <c r="T744" s="30">
        <v>574.20000000000005</v>
      </c>
      <c r="V744" s="503"/>
    </row>
    <row r="745" spans="1:22" ht="17.100000000000001" customHeight="1" x14ac:dyDescent="0.25">
      <c r="A745" s="54" t="s">
        <v>1104</v>
      </c>
      <c r="B745" s="53" t="s">
        <v>1178</v>
      </c>
      <c r="C745" s="55">
        <v>1000</v>
      </c>
      <c r="D745" s="55">
        <v>50</v>
      </c>
      <c r="E745" s="281">
        <v>54</v>
      </c>
      <c r="F745" s="50" t="s">
        <v>904</v>
      </c>
      <c r="G745" s="392" t="s">
        <v>2391</v>
      </c>
      <c r="H745" s="296" t="s">
        <v>0</v>
      </c>
      <c r="I745" s="46" t="s">
        <v>3</v>
      </c>
      <c r="J745" s="44"/>
      <c r="K745" s="43">
        <v>6</v>
      </c>
      <c r="L745" s="41">
        <f t="shared" si="36"/>
        <v>6</v>
      </c>
      <c r="M745" s="270" t="s">
        <v>33</v>
      </c>
      <c r="N745" s="37">
        <f t="shared" si="90"/>
        <v>7</v>
      </c>
      <c r="O745" s="34">
        <f t="shared" si="91"/>
        <v>42</v>
      </c>
      <c r="P745" s="32">
        <f t="shared" si="104"/>
        <v>584</v>
      </c>
      <c r="Q745" s="31">
        <f t="shared" si="101"/>
        <v>712.48</v>
      </c>
      <c r="R745" s="30"/>
      <c r="S745" s="47">
        <v>332190</v>
      </c>
      <c r="T745" s="30">
        <v>584</v>
      </c>
      <c r="V745" s="503"/>
    </row>
    <row r="746" spans="1:22" ht="17.100000000000001" customHeight="1" x14ac:dyDescent="0.25">
      <c r="A746" s="54" t="s">
        <v>1104</v>
      </c>
      <c r="B746" s="53" t="s">
        <v>1178</v>
      </c>
      <c r="C746" s="55">
        <v>1000</v>
      </c>
      <c r="D746" s="55">
        <v>50</v>
      </c>
      <c r="E746" s="281">
        <v>57</v>
      </c>
      <c r="F746" s="50" t="s">
        <v>905</v>
      </c>
      <c r="G746" s="392" t="s">
        <v>2392</v>
      </c>
      <c r="H746" s="296" t="s">
        <v>0</v>
      </c>
      <c r="I746" s="46" t="s">
        <v>3</v>
      </c>
      <c r="J746" s="44"/>
      <c r="K746" s="43">
        <v>6</v>
      </c>
      <c r="L746" s="41">
        <f t="shared" si="36"/>
        <v>6</v>
      </c>
      <c r="M746" s="270" t="s">
        <v>33</v>
      </c>
      <c r="N746" s="37">
        <f t="shared" si="90"/>
        <v>7</v>
      </c>
      <c r="O746" s="34">
        <f t="shared" si="91"/>
        <v>42</v>
      </c>
      <c r="P746" s="32">
        <f t="shared" si="104"/>
        <v>590</v>
      </c>
      <c r="Q746" s="31">
        <f t="shared" si="101"/>
        <v>719.8</v>
      </c>
      <c r="R746" s="30"/>
      <c r="S746" s="47">
        <v>332266</v>
      </c>
      <c r="T746" s="30">
        <v>590</v>
      </c>
      <c r="V746" s="503"/>
    </row>
    <row r="747" spans="1:22" ht="17.100000000000001" customHeight="1" x14ac:dyDescent="0.25">
      <c r="A747" s="54" t="s">
        <v>1104</v>
      </c>
      <c r="B747" s="53" t="s">
        <v>1178</v>
      </c>
      <c r="C747" s="55">
        <v>1000</v>
      </c>
      <c r="D747" s="55">
        <v>50</v>
      </c>
      <c r="E747" s="281">
        <v>60</v>
      </c>
      <c r="F747" s="50" t="s">
        <v>906</v>
      </c>
      <c r="G747" s="392" t="s">
        <v>2393</v>
      </c>
      <c r="H747" s="296" t="s">
        <v>0</v>
      </c>
      <c r="I747" s="46" t="s">
        <v>3</v>
      </c>
      <c r="J747" s="44"/>
      <c r="K747" s="43">
        <v>6</v>
      </c>
      <c r="L747" s="41">
        <f t="shared" si="36"/>
        <v>6</v>
      </c>
      <c r="M747" s="270" t="s">
        <v>33</v>
      </c>
      <c r="N747" s="37">
        <f t="shared" si="90"/>
        <v>7</v>
      </c>
      <c r="O747" s="34">
        <f t="shared" si="91"/>
        <v>42</v>
      </c>
      <c r="P747" s="32">
        <f t="shared" si="104"/>
        <v>616.4</v>
      </c>
      <c r="Q747" s="31">
        <f t="shared" si="101"/>
        <v>752.01</v>
      </c>
      <c r="R747" s="30"/>
      <c r="S747" s="47">
        <v>332280</v>
      </c>
      <c r="T747" s="30">
        <v>616.4</v>
      </c>
      <c r="V747" s="503"/>
    </row>
    <row r="748" spans="1:22" ht="17.100000000000001" customHeight="1" x14ac:dyDescent="0.25">
      <c r="A748" s="54" t="s">
        <v>1104</v>
      </c>
      <c r="B748" s="53" t="s">
        <v>1178</v>
      </c>
      <c r="C748" s="55">
        <v>1000</v>
      </c>
      <c r="D748" s="55">
        <v>50</v>
      </c>
      <c r="E748" s="281">
        <v>64</v>
      </c>
      <c r="F748" s="50" t="s">
        <v>907</v>
      </c>
      <c r="G748" s="392" t="s">
        <v>2394</v>
      </c>
      <c r="H748" s="296" t="s">
        <v>0</v>
      </c>
      <c r="I748" s="46" t="s">
        <v>3</v>
      </c>
      <c r="J748" s="44"/>
      <c r="K748" s="43">
        <v>6</v>
      </c>
      <c r="L748" s="41">
        <f t="shared" si="36"/>
        <v>6</v>
      </c>
      <c r="M748" s="270" t="s">
        <v>33</v>
      </c>
      <c r="N748" s="37">
        <f t="shared" si="90"/>
        <v>7</v>
      </c>
      <c r="O748" s="34">
        <f t="shared" si="91"/>
        <v>42</v>
      </c>
      <c r="P748" s="32">
        <f t="shared" si="104"/>
        <v>632.1</v>
      </c>
      <c r="Q748" s="31">
        <f t="shared" ref="Q748:Q773" si="105">ROUND(P748*1.22,2)</f>
        <v>771.16</v>
      </c>
      <c r="R748" s="30"/>
      <c r="S748" s="47">
        <v>332289</v>
      </c>
      <c r="T748" s="30">
        <v>632.1</v>
      </c>
      <c r="V748" s="503"/>
    </row>
    <row r="749" spans="1:22" ht="17.100000000000001" customHeight="1" x14ac:dyDescent="0.25">
      <c r="A749" s="54" t="s">
        <v>1104</v>
      </c>
      <c r="B749" s="53" t="s">
        <v>1178</v>
      </c>
      <c r="C749" s="55">
        <v>1000</v>
      </c>
      <c r="D749" s="55">
        <v>50</v>
      </c>
      <c r="E749" s="281">
        <v>76</v>
      </c>
      <c r="F749" s="50" t="s">
        <v>908</v>
      </c>
      <c r="G749" s="392" t="s">
        <v>2395</v>
      </c>
      <c r="H749" s="296" t="s">
        <v>0</v>
      </c>
      <c r="I749" s="46" t="s">
        <v>3</v>
      </c>
      <c r="J749" s="44"/>
      <c r="K749" s="43">
        <v>5</v>
      </c>
      <c r="L749" s="41">
        <f t="shared" si="36"/>
        <v>5</v>
      </c>
      <c r="M749" s="270" t="s">
        <v>33</v>
      </c>
      <c r="N749" s="37">
        <f t="shared" ref="N749" si="106">IF(M749="A",1,IF(M749="B", ROUNDUP(10/L749,0),ROUNDUP(40/L749,0)))</f>
        <v>8</v>
      </c>
      <c r="O749" s="34">
        <f t="shared" ref="O749" si="107">N749*L749</f>
        <v>40</v>
      </c>
      <c r="P749" s="32">
        <f t="shared" si="104"/>
        <v>800.1</v>
      </c>
      <c r="Q749" s="31">
        <f t="shared" si="105"/>
        <v>976.12</v>
      </c>
      <c r="R749" s="30"/>
      <c r="S749" s="47">
        <v>336732</v>
      </c>
      <c r="T749" s="30">
        <v>800.1</v>
      </c>
      <c r="V749" s="503"/>
    </row>
    <row r="750" spans="1:22" ht="17.100000000000001" customHeight="1" x14ac:dyDescent="0.25">
      <c r="A750" s="54" t="s">
        <v>1104</v>
      </c>
      <c r="B750" s="53" t="s">
        <v>1178</v>
      </c>
      <c r="C750" s="55">
        <v>1000</v>
      </c>
      <c r="D750" s="55">
        <v>50</v>
      </c>
      <c r="E750" s="281">
        <v>89</v>
      </c>
      <c r="F750" s="50" t="s">
        <v>909</v>
      </c>
      <c r="G750" s="392" t="s">
        <v>2396</v>
      </c>
      <c r="H750" s="296" t="s">
        <v>0</v>
      </c>
      <c r="I750" s="46" t="s">
        <v>3</v>
      </c>
      <c r="J750" s="44"/>
      <c r="K750" s="43">
        <v>5</v>
      </c>
      <c r="L750" s="41">
        <f t="shared" si="36"/>
        <v>5</v>
      </c>
      <c r="M750" s="270" t="s">
        <v>33</v>
      </c>
      <c r="N750" s="37">
        <f t="shared" ref="N750" si="108">IF(M750="A",1,IF(M750="B", ROUNDUP(10/L750,0),ROUNDUP(40/L750,0)))</f>
        <v>8</v>
      </c>
      <c r="O750" s="34">
        <f t="shared" ref="O750" si="109">N750*L750</f>
        <v>40</v>
      </c>
      <c r="P750" s="32">
        <f t="shared" si="104"/>
        <v>841.5</v>
      </c>
      <c r="Q750" s="31">
        <f t="shared" si="105"/>
        <v>1026.6300000000001</v>
      </c>
      <c r="R750" s="30"/>
      <c r="S750" s="47">
        <v>336751</v>
      </c>
      <c r="T750" s="30">
        <v>841.5</v>
      </c>
      <c r="V750" s="503"/>
    </row>
    <row r="751" spans="1:22" ht="17.100000000000001" customHeight="1" x14ac:dyDescent="0.25">
      <c r="A751" s="54" t="s">
        <v>1104</v>
      </c>
      <c r="B751" s="53" t="s">
        <v>1178</v>
      </c>
      <c r="C751" s="55">
        <v>1000</v>
      </c>
      <c r="D751" s="55">
        <v>50</v>
      </c>
      <c r="E751" s="281">
        <v>108</v>
      </c>
      <c r="F751" s="50" t="s">
        <v>910</v>
      </c>
      <c r="G751" s="392" t="s">
        <v>2397</v>
      </c>
      <c r="H751" s="296" t="s">
        <v>0</v>
      </c>
      <c r="I751" s="46" t="s">
        <v>3</v>
      </c>
      <c r="J751" s="44"/>
      <c r="K751" s="43">
        <v>4</v>
      </c>
      <c r="L751" s="41">
        <f t="shared" si="36"/>
        <v>4</v>
      </c>
      <c r="M751" s="270" t="s">
        <v>33</v>
      </c>
      <c r="N751" s="37">
        <f t="shared" ref="N751:N754" si="110">IF(M751="A",1,IF(M751="B", ROUNDUP(10/L751,0),ROUNDUP(40/L751,0)))</f>
        <v>10</v>
      </c>
      <c r="O751" s="34">
        <f t="shared" ref="O751:O754" si="111">N751*L751</f>
        <v>40</v>
      </c>
      <c r="P751" s="32">
        <f t="shared" si="104"/>
        <v>905.7</v>
      </c>
      <c r="Q751" s="31">
        <f t="shared" si="105"/>
        <v>1104.95</v>
      </c>
      <c r="R751" s="30"/>
      <c r="S751" s="47">
        <v>336754</v>
      </c>
      <c r="T751" s="30">
        <v>905.7</v>
      </c>
      <c r="V751" s="503"/>
    </row>
    <row r="752" spans="1:22" ht="17.100000000000001" customHeight="1" x14ac:dyDescent="0.25">
      <c r="A752" s="54" t="s">
        <v>1104</v>
      </c>
      <c r="B752" s="53" t="s">
        <v>1178</v>
      </c>
      <c r="C752" s="55">
        <v>1000</v>
      </c>
      <c r="D752" s="55">
        <v>50</v>
      </c>
      <c r="E752" s="281">
        <v>114</v>
      </c>
      <c r="F752" s="50" t="s">
        <v>1273</v>
      </c>
      <c r="G752" s="392" t="s">
        <v>2398</v>
      </c>
      <c r="H752" s="296" t="s">
        <v>0</v>
      </c>
      <c r="I752" s="46" t="s">
        <v>3</v>
      </c>
      <c r="J752" s="44"/>
      <c r="K752" s="43">
        <v>4</v>
      </c>
      <c r="L752" s="41">
        <f t="shared" si="36"/>
        <v>4</v>
      </c>
      <c r="M752" s="270" t="s">
        <v>33</v>
      </c>
      <c r="N752" s="37">
        <f t="shared" si="110"/>
        <v>10</v>
      </c>
      <c r="O752" s="34">
        <f t="shared" si="111"/>
        <v>40</v>
      </c>
      <c r="P752" s="32">
        <f t="shared" si="104"/>
        <v>939.5</v>
      </c>
      <c r="Q752" s="31">
        <f t="shared" si="105"/>
        <v>1146.19</v>
      </c>
      <c r="R752" s="30"/>
      <c r="S752" s="47">
        <v>340492</v>
      </c>
      <c r="T752" s="30">
        <v>939.5</v>
      </c>
      <c r="V752" s="503"/>
    </row>
    <row r="753" spans="1:22" ht="17.100000000000001" customHeight="1" x14ac:dyDescent="0.25">
      <c r="A753" s="54" t="s">
        <v>1104</v>
      </c>
      <c r="B753" s="53" t="s">
        <v>1178</v>
      </c>
      <c r="C753" s="55">
        <v>1000</v>
      </c>
      <c r="D753" s="55">
        <v>50</v>
      </c>
      <c r="E753" s="281">
        <v>133</v>
      </c>
      <c r="F753" s="50" t="s">
        <v>1274</v>
      </c>
      <c r="G753" s="392" t="s">
        <v>2399</v>
      </c>
      <c r="H753" s="296" t="s">
        <v>0</v>
      </c>
      <c r="I753" s="46" t="s">
        <v>3</v>
      </c>
      <c r="J753" s="44"/>
      <c r="K753" s="43">
        <v>3</v>
      </c>
      <c r="L753" s="41">
        <f t="shared" si="36"/>
        <v>3</v>
      </c>
      <c r="M753" s="270" t="s">
        <v>33</v>
      </c>
      <c r="N753" s="37">
        <f t="shared" si="110"/>
        <v>14</v>
      </c>
      <c r="O753" s="34">
        <f t="shared" si="111"/>
        <v>42</v>
      </c>
      <c r="P753" s="32">
        <f t="shared" si="104"/>
        <v>1006.1</v>
      </c>
      <c r="Q753" s="31">
        <f t="shared" si="105"/>
        <v>1227.44</v>
      </c>
      <c r="R753" s="30"/>
      <c r="S753" s="47">
        <v>340708</v>
      </c>
      <c r="T753" s="30">
        <v>1006.1</v>
      </c>
      <c r="V753" s="503"/>
    </row>
    <row r="754" spans="1:22" ht="17.100000000000001" customHeight="1" x14ac:dyDescent="0.25">
      <c r="A754" s="54" t="s">
        <v>1104</v>
      </c>
      <c r="B754" s="53" t="s">
        <v>1178</v>
      </c>
      <c r="C754" s="55">
        <v>1000</v>
      </c>
      <c r="D754" s="55">
        <v>50</v>
      </c>
      <c r="E754" s="281">
        <v>159</v>
      </c>
      <c r="F754" s="50" t="s">
        <v>1277</v>
      </c>
      <c r="G754" s="392" t="s">
        <v>2400</v>
      </c>
      <c r="H754" s="296" t="s">
        <v>0</v>
      </c>
      <c r="I754" s="46" t="s">
        <v>3</v>
      </c>
      <c r="J754" s="44"/>
      <c r="K754" s="43">
        <v>3</v>
      </c>
      <c r="L754" s="41">
        <f t="shared" si="36"/>
        <v>3</v>
      </c>
      <c r="M754" s="270" t="s">
        <v>33</v>
      </c>
      <c r="N754" s="37">
        <f t="shared" si="110"/>
        <v>14</v>
      </c>
      <c r="O754" s="34">
        <f t="shared" si="111"/>
        <v>42</v>
      </c>
      <c r="P754" s="32">
        <f t="shared" si="104"/>
        <v>1118</v>
      </c>
      <c r="Q754" s="31">
        <f t="shared" si="105"/>
        <v>1363.96</v>
      </c>
      <c r="R754" s="30"/>
      <c r="S754" s="47">
        <v>340497</v>
      </c>
      <c r="T754" s="30">
        <v>1118</v>
      </c>
      <c r="V754" s="503"/>
    </row>
    <row r="755" spans="1:22" ht="17.100000000000001" customHeight="1" x14ac:dyDescent="0.25">
      <c r="A755" s="54" t="s">
        <v>1103</v>
      </c>
      <c r="B755" s="51" t="s">
        <v>1180</v>
      </c>
      <c r="C755" s="52">
        <v>1000</v>
      </c>
      <c r="D755" s="52">
        <v>25</v>
      </c>
      <c r="E755" s="52">
        <v>28</v>
      </c>
      <c r="F755" s="50" t="s">
        <v>911</v>
      </c>
      <c r="G755" s="392" t="s">
        <v>2401</v>
      </c>
      <c r="H755" s="296" t="s">
        <v>0</v>
      </c>
      <c r="I755" s="46" t="s">
        <v>3</v>
      </c>
      <c r="J755" s="44"/>
      <c r="K755" s="43">
        <v>12</v>
      </c>
      <c r="L755" s="41">
        <f t="shared" si="36"/>
        <v>12</v>
      </c>
      <c r="M755" s="270" t="s">
        <v>33</v>
      </c>
      <c r="N755" s="37">
        <f t="shared" ref="N755:N822" si="112">IF(M755="A",1,IF(M755="B", ROUNDUP(10/L755,0),ROUNDUP(40/L755,0)))</f>
        <v>4</v>
      </c>
      <c r="O755" s="34">
        <f t="shared" ref="O755:O822" si="113">N755*L755</f>
        <v>48</v>
      </c>
      <c r="P755" s="32">
        <f t="shared" si="104"/>
        <v>377.4</v>
      </c>
      <c r="Q755" s="31">
        <f t="shared" si="105"/>
        <v>460.43</v>
      </c>
      <c r="R755" s="30" t="s">
        <v>265</v>
      </c>
      <c r="S755" s="30" t="str">
        <f t="shared" ref="S755:S764" si="114">TEXT(F755,0)</f>
        <v>ГП-135336</v>
      </c>
      <c r="T755" s="30">
        <v>377.4</v>
      </c>
      <c r="V755" s="503"/>
    </row>
    <row r="756" spans="1:22" ht="17.100000000000001" customHeight="1" x14ac:dyDescent="0.25">
      <c r="A756" s="54" t="s">
        <v>1103</v>
      </c>
      <c r="B756" s="53" t="s">
        <v>1180</v>
      </c>
      <c r="C756" s="55">
        <v>1000</v>
      </c>
      <c r="D756" s="55">
        <v>25</v>
      </c>
      <c r="E756" s="52">
        <v>32</v>
      </c>
      <c r="F756" s="50" t="s">
        <v>912</v>
      </c>
      <c r="G756" s="392" t="s">
        <v>2402</v>
      </c>
      <c r="H756" s="296" t="s">
        <v>0</v>
      </c>
      <c r="I756" s="46" t="s">
        <v>3</v>
      </c>
      <c r="J756" s="44"/>
      <c r="K756" s="43">
        <v>12</v>
      </c>
      <c r="L756" s="41">
        <f t="shared" si="36"/>
        <v>12</v>
      </c>
      <c r="M756" s="270" t="s">
        <v>33</v>
      </c>
      <c r="N756" s="37">
        <f t="shared" si="112"/>
        <v>4</v>
      </c>
      <c r="O756" s="34">
        <f t="shared" si="113"/>
        <v>48</v>
      </c>
      <c r="P756" s="32">
        <f t="shared" si="104"/>
        <v>416.7</v>
      </c>
      <c r="Q756" s="31">
        <f t="shared" si="105"/>
        <v>508.37</v>
      </c>
      <c r="R756" s="30" t="s">
        <v>265</v>
      </c>
      <c r="S756" s="30" t="str">
        <f t="shared" si="114"/>
        <v>ГП-135341</v>
      </c>
      <c r="T756" s="30">
        <v>416.7</v>
      </c>
      <c r="V756" s="503"/>
    </row>
    <row r="757" spans="1:22" ht="17.100000000000001" customHeight="1" x14ac:dyDescent="0.25">
      <c r="A757" s="54" t="s">
        <v>1103</v>
      </c>
      <c r="B757" s="53" t="s">
        <v>1180</v>
      </c>
      <c r="C757" s="55">
        <v>1000</v>
      </c>
      <c r="D757" s="55">
        <v>25</v>
      </c>
      <c r="E757" s="52">
        <v>35</v>
      </c>
      <c r="F757" s="393" t="s">
        <v>913</v>
      </c>
      <c r="G757" s="394" t="s">
        <v>2403</v>
      </c>
      <c r="H757" s="296" t="s">
        <v>0</v>
      </c>
      <c r="I757" s="46" t="s">
        <v>3</v>
      </c>
      <c r="J757" s="44" t="s">
        <v>3</v>
      </c>
      <c r="K757" s="43">
        <v>12</v>
      </c>
      <c r="L757" s="41">
        <f t="shared" si="36"/>
        <v>12</v>
      </c>
      <c r="M757" s="270" t="s">
        <v>33</v>
      </c>
      <c r="N757" s="37">
        <f t="shared" si="112"/>
        <v>4</v>
      </c>
      <c r="O757" s="34">
        <f t="shared" si="113"/>
        <v>48</v>
      </c>
      <c r="P757" s="32">
        <f t="shared" si="104"/>
        <v>431</v>
      </c>
      <c r="Q757" s="31">
        <f t="shared" si="105"/>
        <v>525.82000000000005</v>
      </c>
      <c r="R757" s="30" t="s">
        <v>265</v>
      </c>
      <c r="S757" s="30" t="str">
        <f t="shared" si="114"/>
        <v>ГП-135346</v>
      </c>
      <c r="T757" s="30">
        <v>431</v>
      </c>
      <c r="V757" s="503"/>
    </row>
    <row r="758" spans="1:22" ht="17.100000000000001" customHeight="1" x14ac:dyDescent="0.25">
      <c r="A758" s="54" t="s">
        <v>1103</v>
      </c>
      <c r="B758" s="53" t="s">
        <v>1180</v>
      </c>
      <c r="C758" s="55">
        <v>1000</v>
      </c>
      <c r="D758" s="55">
        <v>25</v>
      </c>
      <c r="E758" s="52">
        <v>38</v>
      </c>
      <c r="F758" s="50" t="s">
        <v>914</v>
      </c>
      <c r="G758" s="392" t="s">
        <v>2404</v>
      </c>
      <c r="H758" s="296" t="s">
        <v>0</v>
      </c>
      <c r="I758" s="46" t="s">
        <v>3</v>
      </c>
      <c r="J758" s="44"/>
      <c r="K758" s="43">
        <v>10</v>
      </c>
      <c r="L758" s="41">
        <f t="shared" si="36"/>
        <v>10</v>
      </c>
      <c r="M758" s="270" t="s">
        <v>33</v>
      </c>
      <c r="N758" s="37">
        <f t="shared" si="112"/>
        <v>4</v>
      </c>
      <c r="O758" s="34">
        <f t="shared" si="113"/>
        <v>40</v>
      </c>
      <c r="P758" s="32">
        <f t="shared" si="104"/>
        <v>441.1</v>
      </c>
      <c r="Q758" s="31">
        <f t="shared" si="105"/>
        <v>538.14</v>
      </c>
      <c r="R758" s="30" t="s">
        <v>265</v>
      </c>
      <c r="S758" s="30" t="str">
        <f t="shared" si="114"/>
        <v>ГП-135351</v>
      </c>
      <c r="T758" s="30">
        <v>441.1</v>
      </c>
      <c r="V758" s="503"/>
    </row>
    <row r="759" spans="1:22" ht="17.100000000000001" customHeight="1" x14ac:dyDescent="0.25">
      <c r="A759" s="54" t="s">
        <v>1103</v>
      </c>
      <c r="B759" s="53" t="s">
        <v>1180</v>
      </c>
      <c r="C759" s="55">
        <v>1000</v>
      </c>
      <c r="D759" s="55">
        <v>25</v>
      </c>
      <c r="E759" s="52">
        <v>42</v>
      </c>
      <c r="F759" s="393" t="s">
        <v>915</v>
      </c>
      <c r="G759" s="394" t="s">
        <v>2405</v>
      </c>
      <c r="H759" s="296" t="s">
        <v>0</v>
      </c>
      <c r="I759" s="46" t="s">
        <v>3</v>
      </c>
      <c r="J759" s="44" t="s">
        <v>3</v>
      </c>
      <c r="K759" s="43">
        <v>11</v>
      </c>
      <c r="L759" s="41">
        <f t="shared" si="36"/>
        <v>11</v>
      </c>
      <c r="M759" s="270" t="s">
        <v>33</v>
      </c>
      <c r="N759" s="37">
        <f t="shared" si="112"/>
        <v>4</v>
      </c>
      <c r="O759" s="34">
        <f t="shared" si="113"/>
        <v>44</v>
      </c>
      <c r="P759" s="32">
        <f t="shared" si="104"/>
        <v>460.2</v>
      </c>
      <c r="Q759" s="31">
        <f t="shared" si="105"/>
        <v>561.44000000000005</v>
      </c>
      <c r="R759" s="30" t="s">
        <v>265</v>
      </c>
      <c r="S759" s="30" t="str">
        <f t="shared" si="114"/>
        <v>ГП-135356</v>
      </c>
      <c r="T759" s="30">
        <v>460.2</v>
      </c>
      <c r="V759" s="503"/>
    </row>
    <row r="760" spans="1:22" ht="17.100000000000001" customHeight="1" x14ac:dyDescent="0.25">
      <c r="A760" s="54" t="s">
        <v>1103</v>
      </c>
      <c r="B760" s="53" t="s">
        <v>1180</v>
      </c>
      <c r="C760" s="55">
        <v>1000</v>
      </c>
      <c r="D760" s="55">
        <v>25</v>
      </c>
      <c r="E760" s="52">
        <v>45</v>
      </c>
      <c r="F760" s="50" t="s">
        <v>916</v>
      </c>
      <c r="G760" s="392" t="s">
        <v>2406</v>
      </c>
      <c r="H760" s="296" t="s">
        <v>0</v>
      </c>
      <c r="I760" s="46" t="s">
        <v>3</v>
      </c>
      <c r="J760" s="44"/>
      <c r="K760" s="43">
        <v>10</v>
      </c>
      <c r="L760" s="41">
        <f t="shared" si="36"/>
        <v>10</v>
      </c>
      <c r="M760" s="270" t="s">
        <v>33</v>
      </c>
      <c r="N760" s="37">
        <f t="shared" si="112"/>
        <v>4</v>
      </c>
      <c r="O760" s="34">
        <f t="shared" si="113"/>
        <v>40</v>
      </c>
      <c r="P760" s="32">
        <f t="shared" si="104"/>
        <v>468.9</v>
      </c>
      <c r="Q760" s="31">
        <f t="shared" si="105"/>
        <v>572.05999999999995</v>
      </c>
      <c r="R760" s="30" t="s">
        <v>265</v>
      </c>
      <c r="S760" s="30" t="str">
        <f t="shared" si="114"/>
        <v>ГП-135360</v>
      </c>
      <c r="T760" s="30">
        <v>468.9</v>
      </c>
      <c r="V760" s="503"/>
    </row>
    <row r="761" spans="1:22" ht="17.100000000000001" customHeight="1" x14ac:dyDescent="0.25">
      <c r="A761" s="54" t="s">
        <v>1103</v>
      </c>
      <c r="B761" s="53" t="s">
        <v>1180</v>
      </c>
      <c r="C761" s="55">
        <v>1000</v>
      </c>
      <c r="D761" s="55">
        <v>25</v>
      </c>
      <c r="E761" s="52">
        <v>48</v>
      </c>
      <c r="F761" s="50" t="s">
        <v>917</v>
      </c>
      <c r="G761" s="392" t="s">
        <v>2407</v>
      </c>
      <c r="H761" s="296" t="s">
        <v>0</v>
      </c>
      <c r="I761" s="46" t="s">
        <v>3</v>
      </c>
      <c r="J761" s="44"/>
      <c r="K761" s="43">
        <v>10</v>
      </c>
      <c r="L761" s="41">
        <f t="shared" ref="L761:L831" si="115">K761</f>
        <v>10</v>
      </c>
      <c r="M761" s="270" t="s">
        <v>33</v>
      </c>
      <c r="N761" s="37">
        <f t="shared" si="112"/>
        <v>4</v>
      </c>
      <c r="O761" s="34">
        <f t="shared" si="113"/>
        <v>40</v>
      </c>
      <c r="P761" s="32">
        <f t="shared" si="104"/>
        <v>475.3</v>
      </c>
      <c r="Q761" s="31">
        <f t="shared" si="105"/>
        <v>579.87</v>
      </c>
      <c r="R761" s="30" t="s">
        <v>265</v>
      </c>
      <c r="S761" s="30" t="str">
        <f t="shared" si="114"/>
        <v>ГП-135364</v>
      </c>
      <c r="T761" s="30">
        <v>475.3</v>
      </c>
      <c r="V761" s="503"/>
    </row>
    <row r="762" spans="1:22" ht="17.100000000000001" customHeight="1" x14ac:dyDescent="0.25">
      <c r="A762" s="54" t="s">
        <v>1103</v>
      </c>
      <c r="B762" s="53" t="s">
        <v>1180</v>
      </c>
      <c r="C762" s="55">
        <v>1000</v>
      </c>
      <c r="D762" s="55">
        <v>25</v>
      </c>
      <c r="E762" s="52">
        <v>54</v>
      </c>
      <c r="F762" s="50" t="s">
        <v>918</v>
      </c>
      <c r="G762" s="392" t="s">
        <v>2408</v>
      </c>
      <c r="H762" s="296" t="s">
        <v>0</v>
      </c>
      <c r="I762" s="46" t="s">
        <v>3</v>
      </c>
      <c r="J762" s="44"/>
      <c r="K762" s="43">
        <v>9</v>
      </c>
      <c r="L762" s="41">
        <f t="shared" si="115"/>
        <v>9</v>
      </c>
      <c r="M762" s="270" t="s">
        <v>33</v>
      </c>
      <c r="N762" s="37">
        <f t="shared" si="112"/>
        <v>5</v>
      </c>
      <c r="O762" s="34">
        <f t="shared" si="113"/>
        <v>45</v>
      </c>
      <c r="P762" s="32">
        <f t="shared" si="104"/>
        <v>482.6</v>
      </c>
      <c r="Q762" s="31">
        <f t="shared" si="105"/>
        <v>588.77</v>
      </c>
      <c r="R762" s="30" t="s">
        <v>265</v>
      </c>
      <c r="S762" s="30" t="str">
        <f t="shared" si="114"/>
        <v>ГП-135368</v>
      </c>
      <c r="T762" s="30">
        <v>482.6</v>
      </c>
      <c r="V762" s="503"/>
    </row>
    <row r="763" spans="1:22" ht="17.100000000000001" customHeight="1" x14ac:dyDescent="0.25">
      <c r="A763" s="54" t="s">
        <v>1103</v>
      </c>
      <c r="B763" s="53" t="s">
        <v>1180</v>
      </c>
      <c r="C763" s="55">
        <v>1000</v>
      </c>
      <c r="D763" s="55">
        <v>25</v>
      </c>
      <c r="E763" s="52">
        <v>57</v>
      </c>
      <c r="F763" s="50" t="s">
        <v>919</v>
      </c>
      <c r="G763" s="392" t="s">
        <v>2409</v>
      </c>
      <c r="H763" s="296" t="s">
        <v>0</v>
      </c>
      <c r="I763" s="46" t="s">
        <v>3</v>
      </c>
      <c r="J763" s="44"/>
      <c r="K763" s="43">
        <v>9</v>
      </c>
      <c r="L763" s="41">
        <f t="shared" si="115"/>
        <v>9</v>
      </c>
      <c r="M763" s="270" t="s">
        <v>33</v>
      </c>
      <c r="N763" s="37">
        <f t="shared" si="112"/>
        <v>5</v>
      </c>
      <c r="O763" s="34">
        <f t="shared" si="113"/>
        <v>45</v>
      </c>
      <c r="P763" s="32">
        <f t="shared" si="104"/>
        <v>496.8</v>
      </c>
      <c r="Q763" s="31">
        <f t="shared" si="105"/>
        <v>606.1</v>
      </c>
      <c r="R763" s="30" t="s">
        <v>265</v>
      </c>
      <c r="S763" s="30" t="str">
        <f t="shared" si="114"/>
        <v>ГП-135372</v>
      </c>
      <c r="T763" s="30">
        <v>496.8</v>
      </c>
      <c r="V763" s="503"/>
    </row>
    <row r="764" spans="1:22" ht="17.100000000000001" customHeight="1" x14ac:dyDescent="0.25">
      <c r="A764" s="54" t="s">
        <v>1103</v>
      </c>
      <c r="B764" s="53" t="s">
        <v>1180</v>
      </c>
      <c r="C764" s="55">
        <v>1000</v>
      </c>
      <c r="D764" s="55">
        <v>25</v>
      </c>
      <c r="E764" s="52">
        <v>60</v>
      </c>
      <c r="F764" s="50" t="s">
        <v>920</v>
      </c>
      <c r="G764" s="392" t="s">
        <v>2410</v>
      </c>
      <c r="H764" s="296" t="s">
        <v>0</v>
      </c>
      <c r="I764" s="46" t="s">
        <v>3</v>
      </c>
      <c r="J764" s="44"/>
      <c r="K764" s="43">
        <v>9</v>
      </c>
      <c r="L764" s="41">
        <f t="shared" si="115"/>
        <v>9</v>
      </c>
      <c r="M764" s="270" t="s">
        <v>33</v>
      </c>
      <c r="N764" s="37">
        <f t="shared" si="112"/>
        <v>5</v>
      </c>
      <c r="O764" s="34">
        <f t="shared" si="113"/>
        <v>45</v>
      </c>
      <c r="P764" s="32">
        <f t="shared" si="104"/>
        <v>501.8</v>
      </c>
      <c r="Q764" s="31">
        <f t="shared" si="105"/>
        <v>612.20000000000005</v>
      </c>
      <c r="R764" s="30" t="s">
        <v>265</v>
      </c>
      <c r="S764" s="30" t="str">
        <f t="shared" si="114"/>
        <v>ГП-135379</v>
      </c>
      <c r="T764" s="30">
        <v>501.8</v>
      </c>
      <c r="V764" s="503"/>
    </row>
    <row r="765" spans="1:22" ht="17.100000000000001" customHeight="1" x14ac:dyDescent="0.25">
      <c r="A765" s="54" t="s">
        <v>1103</v>
      </c>
      <c r="B765" s="53" t="s">
        <v>1180</v>
      </c>
      <c r="C765" s="55">
        <v>1000</v>
      </c>
      <c r="D765" s="55">
        <v>25</v>
      </c>
      <c r="E765" s="52">
        <v>64</v>
      </c>
      <c r="F765" s="50" t="s">
        <v>921</v>
      </c>
      <c r="G765" s="392" t="s">
        <v>2411</v>
      </c>
      <c r="H765" s="296" t="s">
        <v>0</v>
      </c>
      <c r="I765" s="46" t="s">
        <v>3</v>
      </c>
      <c r="J765" s="44"/>
      <c r="K765" s="43">
        <v>8</v>
      </c>
      <c r="L765" s="41">
        <f t="shared" si="115"/>
        <v>8</v>
      </c>
      <c r="M765" s="270" t="s">
        <v>33</v>
      </c>
      <c r="N765" s="37">
        <f t="shared" si="112"/>
        <v>5</v>
      </c>
      <c r="O765" s="34">
        <f t="shared" si="113"/>
        <v>40</v>
      </c>
      <c r="P765" s="32">
        <f t="shared" si="104"/>
        <v>526.9</v>
      </c>
      <c r="Q765" s="31">
        <f t="shared" si="105"/>
        <v>642.82000000000005</v>
      </c>
      <c r="R765" s="30"/>
      <c r="S765" s="30" t="s">
        <v>921</v>
      </c>
      <c r="T765" s="30">
        <v>526.9</v>
      </c>
      <c r="V765" s="503"/>
    </row>
    <row r="766" spans="1:22" ht="17.100000000000001" customHeight="1" x14ac:dyDescent="0.25">
      <c r="A766" s="54" t="s">
        <v>1103</v>
      </c>
      <c r="B766" s="53" t="s">
        <v>1180</v>
      </c>
      <c r="C766" s="55">
        <v>1000</v>
      </c>
      <c r="D766" s="55">
        <v>25</v>
      </c>
      <c r="E766" s="52">
        <v>76</v>
      </c>
      <c r="F766" s="393" t="s">
        <v>922</v>
      </c>
      <c r="G766" s="394" t="s">
        <v>2412</v>
      </c>
      <c r="H766" s="296" t="s">
        <v>0</v>
      </c>
      <c r="I766" s="46" t="s">
        <v>3</v>
      </c>
      <c r="J766" s="44" t="s">
        <v>3</v>
      </c>
      <c r="K766" s="43">
        <v>7</v>
      </c>
      <c r="L766" s="41">
        <f t="shared" si="115"/>
        <v>7</v>
      </c>
      <c r="M766" s="270" t="s">
        <v>33</v>
      </c>
      <c r="N766" s="37">
        <f t="shared" si="112"/>
        <v>6</v>
      </c>
      <c r="O766" s="34">
        <f t="shared" si="113"/>
        <v>42</v>
      </c>
      <c r="P766" s="32">
        <f t="shared" si="104"/>
        <v>559.1</v>
      </c>
      <c r="Q766" s="31">
        <f t="shared" si="105"/>
        <v>682.1</v>
      </c>
      <c r="R766" s="30" t="s">
        <v>265</v>
      </c>
      <c r="S766" s="30" t="str">
        <f t="shared" ref="S766:S772" si="116">TEXT(F766,0)</f>
        <v>ГП-135394</v>
      </c>
      <c r="T766" s="30">
        <v>559.1</v>
      </c>
      <c r="V766" s="503"/>
    </row>
    <row r="767" spans="1:22" ht="17.100000000000001" customHeight="1" x14ac:dyDescent="0.25">
      <c r="A767" s="54" t="s">
        <v>1103</v>
      </c>
      <c r="B767" s="53" t="s">
        <v>1180</v>
      </c>
      <c r="C767" s="55">
        <v>1000</v>
      </c>
      <c r="D767" s="55">
        <v>25</v>
      </c>
      <c r="E767" s="52">
        <v>89</v>
      </c>
      <c r="F767" s="393" t="s">
        <v>923</v>
      </c>
      <c r="G767" s="394" t="s">
        <v>2413</v>
      </c>
      <c r="H767" s="296" t="s">
        <v>0</v>
      </c>
      <c r="I767" s="46" t="s">
        <v>3</v>
      </c>
      <c r="J767" s="44" t="s">
        <v>3</v>
      </c>
      <c r="K767" s="43">
        <v>6</v>
      </c>
      <c r="L767" s="41">
        <f t="shared" si="115"/>
        <v>6</v>
      </c>
      <c r="M767" s="270" t="s">
        <v>33</v>
      </c>
      <c r="N767" s="37">
        <f t="shared" si="112"/>
        <v>7</v>
      </c>
      <c r="O767" s="34">
        <f t="shared" si="113"/>
        <v>42</v>
      </c>
      <c r="P767" s="32">
        <f t="shared" si="104"/>
        <v>621</v>
      </c>
      <c r="Q767" s="31">
        <f t="shared" si="105"/>
        <v>757.62</v>
      </c>
      <c r="R767" s="30" t="s">
        <v>265</v>
      </c>
      <c r="S767" s="30" t="str">
        <f t="shared" si="116"/>
        <v>ГП-135401</v>
      </c>
      <c r="T767" s="30">
        <v>621</v>
      </c>
      <c r="V767" s="503"/>
    </row>
    <row r="768" spans="1:22" ht="17.100000000000001" customHeight="1" x14ac:dyDescent="0.25">
      <c r="A768" s="54" t="s">
        <v>1103</v>
      </c>
      <c r="B768" s="53" t="s">
        <v>1180</v>
      </c>
      <c r="C768" s="55">
        <v>1000</v>
      </c>
      <c r="D768" s="55">
        <v>25</v>
      </c>
      <c r="E768" s="52">
        <v>108</v>
      </c>
      <c r="F768" s="50" t="s">
        <v>924</v>
      </c>
      <c r="G768" s="392" t="s">
        <v>2414</v>
      </c>
      <c r="H768" s="296" t="s">
        <v>0</v>
      </c>
      <c r="I768" s="46" t="s">
        <v>3</v>
      </c>
      <c r="J768" s="44"/>
      <c r="K768" s="43">
        <v>6</v>
      </c>
      <c r="L768" s="41">
        <f t="shared" si="115"/>
        <v>6</v>
      </c>
      <c r="M768" s="270" t="s">
        <v>33</v>
      </c>
      <c r="N768" s="37">
        <f t="shared" si="112"/>
        <v>7</v>
      </c>
      <c r="O768" s="34">
        <f t="shared" si="113"/>
        <v>42</v>
      </c>
      <c r="P768" s="32">
        <f t="shared" si="104"/>
        <v>812.2</v>
      </c>
      <c r="Q768" s="31">
        <f t="shared" si="105"/>
        <v>990.88</v>
      </c>
      <c r="R768" s="30" t="s">
        <v>265</v>
      </c>
      <c r="S768" s="30" t="str">
        <f t="shared" si="116"/>
        <v>ГП-135408</v>
      </c>
      <c r="T768" s="30">
        <v>812.2</v>
      </c>
      <c r="V768" s="503"/>
    </row>
    <row r="769" spans="1:22" ht="17.100000000000001" customHeight="1" x14ac:dyDescent="0.25">
      <c r="A769" s="54" t="s">
        <v>1103</v>
      </c>
      <c r="B769" s="53" t="s">
        <v>1180</v>
      </c>
      <c r="C769" s="55">
        <v>1000</v>
      </c>
      <c r="D769" s="55">
        <v>25</v>
      </c>
      <c r="E769" s="52">
        <v>114</v>
      </c>
      <c r="F769" s="50" t="s">
        <v>925</v>
      </c>
      <c r="G769" s="392" t="s">
        <v>2415</v>
      </c>
      <c r="H769" s="296" t="s">
        <v>0</v>
      </c>
      <c r="I769" s="46" t="s">
        <v>3</v>
      </c>
      <c r="J769" s="44"/>
      <c r="K769" s="43">
        <v>5</v>
      </c>
      <c r="L769" s="41">
        <f t="shared" si="115"/>
        <v>5</v>
      </c>
      <c r="M769" s="270" t="s">
        <v>33</v>
      </c>
      <c r="N769" s="37">
        <f t="shared" si="112"/>
        <v>8</v>
      </c>
      <c r="O769" s="34">
        <f t="shared" si="113"/>
        <v>40</v>
      </c>
      <c r="P769" s="32">
        <f t="shared" si="104"/>
        <v>861.4</v>
      </c>
      <c r="Q769" s="31">
        <f t="shared" si="105"/>
        <v>1050.9100000000001</v>
      </c>
      <c r="R769" s="30" t="s">
        <v>265</v>
      </c>
      <c r="S769" s="30" t="str">
        <f t="shared" si="116"/>
        <v>ГП-135415</v>
      </c>
      <c r="T769" s="30">
        <v>861.4</v>
      </c>
      <c r="V769" s="503"/>
    </row>
    <row r="770" spans="1:22" ht="17.100000000000001" customHeight="1" x14ac:dyDescent="0.25">
      <c r="A770" s="54" t="s">
        <v>1103</v>
      </c>
      <c r="B770" s="53" t="s">
        <v>1180</v>
      </c>
      <c r="C770" s="55">
        <v>1000</v>
      </c>
      <c r="D770" s="55">
        <v>25</v>
      </c>
      <c r="E770" s="52">
        <v>133</v>
      </c>
      <c r="F770" s="50" t="s">
        <v>926</v>
      </c>
      <c r="G770" s="392" t="s">
        <v>2416</v>
      </c>
      <c r="H770" s="296" t="s">
        <v>0</v>
      </c>
      <c r="I770" s="46" t="s">
        <v>3</v>
      </c>
      <c r="J770" s="44"/>
      <c r="K770" s="43">
        <v>5</v>
      </c>
      <c r="L770" s="41">
        <f t="shared" si="115"/>
        <v>5</v>
      </c>
      <c r="M770" s="270" t="s">
        <v>33</v>
      </c>
      <c r="N770" s="37">
        <f t="shared" si="112"/>
        <v>8</v>
      </c>
      <c r="O770" s="34">
        <f t="shared" si="113"/>
        <v>40</v>
      </c>
      <c r="P770" s="32">
        <f t="shared" si="104"/>
        <v>903</v>
      </c>
      <c r="Q770" s="31">
        <f t="shared" si="105"/>
        <v>1101.6600000000001</v>
      </c>
      <c r="R770" s="30" t="s">
        <v>265</v>
      </c>
      <c r="S770" s="30" t="str">
        <f t="shared" si="116"/>
        <v>ГП-135422</v>
      </c>
      <c r="T770" s="30">
        <v>903</v>
      </c>
      <c r="V770" s="503"/>
    </row>
    <row r="771" spans="1:22" ht="17.100000000000001" customHeight="1" x14ac:dyDescent="0.25">
      <c r="A771" s="54" t="s">
        <v>1103</v>
      </c>
      <c r="B771" s="53" t="s">
        <v>1180</v>
      </c>
      <c r="C771" s="55">
        <v>1000</v>
      </c>
      <c r="D771" s="55">
        <v>25</v>
      </c>
      <c r="E771" s="52">
        <v>159</v>
      </c>
      <c r="F771" s="50" t="s">
        <v>927</v>
      </c>
      <c r="G771" s="392" t="s">
        <v>2417</v>
      </c>
      <c r="H771" s="296" t="s">
        <v>0</v>
      </c>
      <c r="I771" s="46" t="s">
        <v>3</v>
      </c>
      <c r="J771" s="44"/>
      <c r="K771" s="43">
        <v>4</v>
      </c>
      <c r="L771" s="41">
        <f t="shared" si="115"/>
        <v>4</v>
      </c>
      <c r="M771" s="270" t="s">
        <v>33</v>
      </c>
      <c r="N771" s="37">
        <f t="shared" si="112"/>
        <v>10</v>
      </c>
      <c r="O771" s="34">
        <f t="shared" si="113"/>
        <v>40</v>
      </c>
      <c r="P771" s="32">
        <f t="shared" si="104"/>
        <v>1009.5</v>
      </c>
      <c r="Q771" s="31">
        <f t="shared" si="105"/>
        <v>1231.5899999999999</v>
      </c>
      <c r="R771" s="30" t="s">
        <v>265</v>
      </c>
      <c r="S771" s="30" t="str">
        <f t="shared" si="116"/>
        <v>ГП-135429</v>
      </c>
      <c r="T771" s="30">
        <v>1009.5</v>
      </c>
      <c r="V771" s="503"/>
    </row>
    <row r="772" spans="1:22" ht="17.100000000000001" customHeight="1" x14ac:dyDescent="0.25">
      <c r="A772" s="54" t="s">
        <v>1103</v>
      </c>
      <c r="B772" s="53" t="s">
        <v>1180</v>
      </c>
      <c r="C772" s="55">
        <v>1000</v>
      </c>
      <c r="D772" s="55">
        <v>25</v>
      </c>
      <c r="E772" s="52">
        <v>169</v>
      </c>
      <c r="F772" s="50" t="s">
        <v>928</v>
      </c>
      <c r="G772" s="392" t="s">
        <v>2418</v>
      </c>
      <c r="H772" s="296" t="s">
        <v>0</v>
      </c>
      <c r="I772" s="46" t="s">
        <v>3</v>
      </c>
      <c r="J772" s="44"/>
      <c r="K772" s="43">
        <v>4</v>
      </c>
      <c r="L772" s="41">
        <f t="shared" si="115"/>
        <v>4</v>
      </c>
      <c r="M772" s="270" t="s">
        <v>33</v>
      </c>
      <c r="N772" s="37">
        <f t="shared" si="112"/>
        <v>10</v>
      </c>
      <c r="O772" s="34">
        <f t="shared" si="113"/>
        <v>40</v>
      </c>
      <c r="P772" s="32">
        <f t="shared" si="104"/>
        <v>1054.8</v>
      </c>
      <c r="Q772" s="31">
        <f t="shared" si="105"/>
        <v>1286.8599999999999</v>
      </c>
      <c r="R772" s="30" t="s">
        <v>265</v>
      </c>
      <c r="S772" s="30" t="str">
        <f t="shared" si="116"/>
        <v>ГП-135436</v>
      </c>
      <c r="T772" s="30">
        <v>1054.8</v>
      </c>
      <c r="V772" s="503"/>
    </row>
    <row r="773" spans="1:22" ht="17.100000000000001" customHeight="1" x14ac:dyDescent="0.25">
      <c r="A773" s="54" t="s">
        <v>1103</v>
      </c>
      <c r="B773" s="53" t="s">
        <v>1180</v>
      </c>
      <c r="C773" s="55">
        <v>1000</v>
      </c>
      <c r="D773" s="55">
        <v>25</v>
      </c>
      <c r="E773" s="52">
        <v>219</v>
      </c>
      <c r="F773" s="50" t="s">
        <v>929</v>
      </c>
      <c r="G773" s="392" t="s">
        <v>2419</v>
      </c>
      <c r="H773" s="296" t="s">
        <v>0</v>
      </c>
      <c r="I773" s="46" t="s">
        <v>3</v>
      </c>
      <c r="J773" s="44"/>
      <c r="K773" s="43">
        <v>3</v>
      </c>
      <c r="L773" s="41">
        <f t="shared" si="115"/>
        <v>3</v>
      </c>
      <c r="M773" s="270" t="s">
        <v>33</v>
      </c>
      <c r="N773" s="37">
        <f t="shared" si="112"/>
        <v>14</v>
      </c>
      <c r="O773" s="34">
        <f t="shared" si="113"/>
        <v>42</v>
      </c>
      <c r="P773" s="32">
        <f t="shared" si="104"/>
        <v>1342.3</v>
      </c>
      <c r="Q773" s="31">
        <f t="shared" si="105"/>
        <v>1637.61</v>
      </c>
      <c r="R773" s="30"/>
      <c r="S773" s="30"/>
      <c r="T773" s="30">
        <v>1342.3</v>
      </c>
      <c r="V773" s="503"/>
    </row>
    <row r="774" spans="1:22" ht="17.100000000000001" customHeight="1" x14ac:dyDescent="0.25">
      <c r="A774" s="54" t="s">
        <v>1103</v>
      </c>
      <c r="B774" s="53" t="s">
        <v>1180</v>
      </c>
      <c r="C774" s="55">
        <v>1000</v>
      </c>
      <c r="D774" s="55">
        <v>25</v>
      </c>
      <c r="E774" s="52">
        <v>273</v>
      </c>
      <c r="F774" s="50" t="s">
        <v>930</v>
      </c>
      <c r="G774" s="392" t="s">
        <v>2420</v>
      </c>
      <c r="H774" s="296" t="s">
        <v>0</v>
      </c>
      <c r="I774" s="46" t="s">
        <v>3</v>
      </c>
      <c r="J774" s="44"/>
      <c r="K774" s="43">
        <v>2</v>
      </c>
      <c r="L774" s="41">
        <f t="shared" si="115"/>
        <v>2</v>
      </c>
      <c r="M774" s="270" t="s">
        <v>33</v>
      </c>
      <c r="N774" s="37">
        <f t="shared" si="112"/>
        <v>20</v>
      </c>
      <c r="O774" s="34">
        <f t="shared" si="113"/>
        <v>40</v>
      </c>
      <c r="P774" s="315" t="s">
        <v>307</v>
      </c>
      <c r="Q774" s="300" t="s">
        <v>307</v>
      </c>
      <c r="R774" s="30"/>
      <c r="S774" s="30"/>
      <c r="T774" s="30"/>
      <c r="V774" s="503"/>
    </row>
    <row r="775" spans="1:22" ht="17.100000000000001" customHeight="1" x14ac:dyDescent="0.25">
      <c r="A775" s="54" t="s">
        <v>1103</v>
      </c>
      <c r="B775" s="53" t="s">
        <v>1180</v>
      </c>
      <c r="C775" s="55">
        <v>1000</v>
      </c>
      <c r="D775" s="52">
        <v>30</v>
      </c>
      <c r="E775" s="52">
        <v>18</v>
      </c>
      <c r="F775" s="50" t="s">
        <v>931</v>
      </c>
      <c r="G775" s="392" t="s">
        <v>2421</v>
      </c>
      <c r="H775" s="296" t="s">
        <v>0</v>
      </c>
      <c r="I775" s="46" t="s">
        <v>3</v>
      </c>
      <c r="J775" s="44"/>
      <c r="K775" s="43">
        <v>12</v>
      </c>
      <c r="L775" s="41">
        <f t="shared" si="115"/>
        <v>12</v>
      </c>
      <c r="M775" s="270" t="s">
        <v>33</v>
      </c>
      <c r="N775" s="37">
        <f t="shared" si="112"/>
        <v>4</v>
      </c>
      <c r="O775" s="34">
        <f t="shared" si="113"/>
        <v>48</v>
      </c>
      <c r="P775" s="32">
        <f t="shared" si="104"/>
        <v>344.4</v>
      </c>
      <c r="Q775" s="31">
        <f t="shared" ref="Q775:Q806" si="117">ROUND(P775*1.22,2)</f>
        <v>420.17</v>
      </c>
      <c r="R775" s="30" t="s">
        <v>265</v>
      </c>
      <c r="S775" s="30" t="str">
        <f t="shared" ref="S775:S790" si="118">TEXT(F775,0)</f>
        <v>ГП-135324</v>
      </c>
      <c r="T775" s="30">
        <v>344.4</v>
      </c>
      <c r="V775" s="503"/>
    </row>
    <row r="776" spans="1:22" ht="17.100000000000001" customHeight="1" x14ac:dyDescent="0.25">
      <c r="A776" s="54" t="s">
        <v>1103</v>
      </c>
      <c r="B776" s="53" t="s">
        <v>1180</v>
      </c>
      <c r="C776" s="55">
        <v>1000</v>
      </c>
      <c r="D776" s="55">
        <v>30</v>
      </c>
      <c r="E776" s="52">
        <v>21</v>
      </c>
      <c r="F776" s="50" t="s">
        <v>932</v>
      </c>
      <c r="G776" s="392" t="s">
        <v>2422</v>
      </c>
      <c r="H776" s="296" t="s">
        <v>0</v>
      </c>
      <c r="I776" s="46" t="s">
        <v>3</v>
      </c>
      <c r="J776" s="44"/>
      <c r="K776" s="43">
        <v>12</v>
      </c>
      <c r="L776" s="41">
        <f t="shared" si="115"/>
        <v>12</v>
      </c>
      <c r="M776" s="270" t="s">
        <v>33</v>
      </c>
      <c r="N776" s="37">
        <f t="shared" si="112"/>
        <v>4</v>
      </c>
      <c r="O776" s="34">
        <f t="shared" si="113"/>
        <v>48</v>
      </c>
      <c r="P776" s="32">
        <f t="shared" si="104"/>
        <v>351.4</v>
      </c>
      <c r="Q776" s="31">
        <f t="shared" si="117"/>
        <v>428.71</v>
      </c>
      <c r="R776" s="30" t="s">
        <v>265</v>
      </c>
      <c r="S776" s="30" t="str">
        <f t="shared" si="118"/>
        <v>ГП-135328</v>
      </c>
      <c r="T776" s="30">
        <v>351.4</v>
      </c>
      <c r="V776" s="503"/>
    </row>
    <row r="777" spans="1:22" ht="17.100000000000001" customHeight="1" x14ac:dyDescent="0.25">
      <c r="A777" s="54" t="s">
        <v>1103</v>
      </c>
      <c r="B777" s="53" t="s">
        <v>1180</v>
      </c>
      <c r="C777" s="55">
        <v>1000</v>
      </c>
      <c r="D777" s="55">
        <v>30</v>
      </c>
      <c r="E777" s="52">
        <v>25</v>
      </c>
      <c r="F777" s="50" t="s">
        <v>933</v>
      </c>
      <c r="G777" s="392" t="s">
        <v>2423</v>
      </c>
      <c r="H777" s="296" t="s">
        <v>0</v>
      </c>
      <c r="I777" s="46" t="s">
        <v>3</v>
      </c>
      <c r="J777" s="44"/>
      <c r="K777" s="43">
        <v>12</v>
      </c>
      <c r="L777" s="41">
        <f t="shared" si="115"/>
        <v>12</v>
      </c>
      <c r="M777" s="270" t="s">
        <v>33</v>
      </c>
      <c r="N777" s="37">
        <f t="shared" si="112"/>
        <v>4</v>
      </c>
      <c r="O777" s="34">
        <f t="shared" si="113"/>
        <v>48</v>
      </c>
      <c r="P777" s="32">
        <f t="shared" si="104"/>
        <v>407.6</v>
      </c>
      <c r="Q777" s="31">
        <f t="shared" si="117"/>
        <v>497.27</v>
      </c>
      <c r="R777" s="30" t="s">
        <v>265</v>
      </c>
      <c r="S777" s="30" t="str">
        <f t="shared" si="118"/>
        <v>ГП-135332</v>
      </c>
      <c r="T777" s="30">
        <v>407.6</v>
      </c>
      <c r="V777" s="503"/>
    </row>
    <row r="778" spans="1:22" ht="17.100000000000001" customHeight="1" x14ac:dyDescent="0.25">
      <c r="A778" s="54" t="s">
        <v>1103</v>
      </c>
      <c r="B778" s="53" t="s">
        <v>1180</v>
      </c>
      <c r="C778" s="55">
        <v>1000</v>
      </c>
      <c r="D778" s="55">
        <v>30</v>
      </c>
      <c r="E778" s="52">
        <v>28</v>
      </c>
      <c r="F778" s="50" t="s">
        <v>934</v>
      </c>
      <c r="G778" s="392" t="s">
        <v>2424</v>
      </c>
      <c r="H778" s="296" t="s">
        <v>0</v>
      </c>
      <c r="I778" s="46" t="s">
        <v>3</v>
      </c>
      <c r="J778" s="44"/>
      <c r="K778" s="43">
        <v>10</v>
      </c>
      <c r="L778" s="41">
        <f t="shared" si="115"/>
        <v>10</v>
      </c>
      <c r="M778" s="270" t="s">
        <v>33</v>
      </c>
      <c r="N778" s="37">
        <f t="shared" si="112"/>
        <v>4</v>
      </c>
      <c r="O778" s="34">
        <f t="shared" si="113"/>
        <v>40</v>
      </c>
      <c r="P778" s="32">
        <f t="shared" si="104"/>
        <v>412.3</v>
      </c>
      <c r="Q778" s="31">
        <f t="shared" si="117"/>
        <v>503.01</v>
      </c>
      <c r="R778" s="30" t="s">
        <v>265</v>
      </c>
      <c r="S778" s="30" t="str">
        <f t="shared" si="118"/>
        <v>ГП-135337</v>
      </c>
      <c r="T778" s="30">
        <v>412.3</v>
      </c>
      <c r="V778" s="503"/>
    </row>
    <row r="779" spans="1:22" ht="17.100000000000001" customHeight="1" x14ac:dyDescent="0.25">
      <c r="A779" s="54" t="s">
        <v>1103</v>
      </c>
      <c r="B779" s="53" t="s">
        <v>1180</v>
      </c>
      <c r="C779" s="55">
        <v>1000</v>
      </c>
      <c r="D779" s="55">
        <v>30</v>
      </c>
      <c r="E779" s="52">
        <v>32</v>
      </c>
      <c r="F779" s="50" t="s">
        <v>935</v>
      </c>
      <c r="G779" s="392" t="s">
        <v>2425</v>
      </c>
      <c r="H779" s="296" t="s">
        <v>0</v>
      </c>
      <c r="I779" s="46" t="s">
        <v>3</v>
      </c>
      <c r="J779" s="44"/>
      <c r="K779" s="43">
        <v>10</v>
      </c>
      <c r="L779" s="41">
        <f t="shared" si="115"/>
        <v>10</v>
      </c>
      <c r="M779" s="270" t="s">
        <v>33</v>
      </c>
      <c r="N779" s="37">
        <f t="shared" si="112"/>
        <v>4</v>
      </c>
      <c r="O779" s="34">
        <f t="shared" si="113"/>
        <v>40</v>
      </c>
      <c r="P779" s="32">
        <f t="shared" si="104"/>
        <v>433.2</v>
      </c>
      <c r="Q779" s="31">
        <f t="shared" si="117"/>
        <v>528.5</v>
      </c>
      <c r="R779" s="30" t="s">
        <v>265</v>
      </c>
      <c r="S779" s="30" t="str">
        <f t="shared" si="118"/>
        <v>ГП-135342</v>
      </c>
      <c r="T779" s="30">
        <v>433.2</v>
      </c>
      <c r="V779" s="503"/>
    </row>
    <row r="780" spans="1:22" ht="17.100000000000001" customHeight="1" x14ac:dyDescent="0.25">
      <c r="A780" s="54" t="s">
        <v>1103</v>
      </c>
      <c r="B780" s="53" t="s">
        <v>1180</v>
      </c>
      <c r="C780" s="55">
        <v>1000</v>
      </c>
      <c r="D780" s="55">
        <v>30</v>
      </c>
      <c r="E780" s="52">
        <v>35</v>
      </c>
      <c r="F780" s="50" t="s">
        <v>936</v>
      </c>
      <c r="G780" s="392" t="s">
        <v>2426</v>
      </c>
      <c r="H780" s="296" t="s">
        <v>0</v>
      </c>
      <c r="I780" s="46" t="s">
        <v>3</v>
      </c>
      <c r="J780" s="44" t="s">
        <v>3</v>
      </c>
      <c r="K780" s="43">
        <v>10</v>
      </c>
      <c r="L780" s="41">
        <f t="shared" si="115"/>
        <v>10</v>
      </c>
      <c r="M780" s="270" t="s">
        <v>33</v>
      </c>
      <c r="N780" s="37">
        <f t="shared" si="112"/>
        <v>4</v>
      </c>
      <c r="O780" s="34">
        <f t="shared" si="113"/>
        <v>40</v>
      </c>
      <c r="P780" s="32">
        <f t="shared" si="104"/>
        <v>460.2</v>
      </c>
      <c r="Q780" s="31">
        <f t="shared" si="117"/>
        <v>561.44000000000005</v>
      </c>
      <c r="R780" s="30" t="s">
        <v>265</v>
      </c>
      <c r="S780" s="30" t="str">
        <f t="shared" si="118"/>
        <v>ГП-135347</v>
      </c>
      <c r="T780" s="30">
        <v>460.2</v>
      </c>
      <c r="V780" s="503"/>
    </row>
    <row r="781" spans="1:22" ht="17.100000000000001" customHeight="1" x14ac:dyDescent="0.25">
      <c r="A781" s="54" t="s">
        <v>1103</v>
      </c>
      <c r="B781" s="53" t="s">
        <v>1180</v>
      </c>
      <c r="C781" s="55">
        <v>1000</v>
      </c>
      <c r="D781" s="55">
        <v>30</v>
      </c>
      <c r="E781" s="52">
        <v>38</v>
      </c>
      <c r="F781" s="50" t="s">
        <v>937</v>
      </c>
      <c r="G781" s="392" t="s">
        <v>2427</v>
      </c>
      <c r="H781" s="296" t="s">
        <v>0</v>
      </c>
      <c r="I781" s="46" t="s">
        <v>3</v>
      </c>
      <c r="J781" s="44"/>
      <c r="K781" s="43">
        <v>9</v>
      </c>
      <c r="L781" s="41">
        <f t="shared" si="115"/>
        <v>9</v>
      </c>
      <c r="M781" s="270" t="s">
        <v>33</v>
      </c>
      <c r="N781" s="37">
        <f t="shared" si="112"/>
        <v>5</v>
      </c>
      <c r="O781" s="34">
        <f t="shared" si="113"/>
        <v>45</v>
      </c>
      <c r="P781" s="32">
        <f t="shared" si="104"/>
        <v>481</v>
      </c>
      <c r="Q781" s="31">
        <f t="shared" si="117"/>
        <v>586.82000000000005</v>
      </c>
      <c r="R781" s="30" t="s">
        <v>265</v>
      </c>
      <c r="S781" s="30" t="str">
        <f t="shared" si="118"/>
        <v>ГП-135352</v>
      </c>
      <c r="T781" s="30">
        <v>481</v>
      </c>
      <c r="V781" s="503"/>
    </row>
    <row r="782" spans="1:22" ht="17.100000000000001" customHeight="1" x14ac:dyDescent="0.25">
      <c r="A782" s="54" t="s">
        <v>1103</v>
      </c>
      <c r="B782" s="53" t="s">
        <v>1180</v>
      </c>
      <c r="C782" s="55">
        <v>1000</v>
      </c>
      <c r="D782" s="55">
        <v>30</v>
      </c>
      <c r="E782" s="52">
        <v>42</v>
      </c>
      <c r="F782" s="50" t="s">
        <v>938</v>
      </c>
      <c r="G782" s="392" t="s">
        <v>2428</v>
      </c>
      <c r="H782" s="296" t="s">
        <v>0</v>
      </c>
      <c r="I782" s="46" t="s">
        <v>3</v>
      </c>
      <c r="J782" s="44" t="s">
        <v>3</v>
      </c>
      <c r="K782" s="43">
        <v>9</v>
      </c>
      <c r="L782" s="41">
        <f t="shared" si="115"/>
        <v>9</v>
      </c>
      <c r="M782" s="270" t="s">
        <v>33</v>
      </c>
      <c r="N782" s="37">
        <f t="shared" si="112"/>
        <v>5</v>
      </c>
      <c r="O782" s="34">
        <f t="shared" si="113"/>
        <v>45</v>
      </c>
      <c r="P782" s="32">
        <f t="shared" si="104"/>
        <v>482.6</v>
      </c>
      <c r="Q782" s="31">
        <f t="shared" si="117"/>
        <v>588.77</v>
      </c>
      <c r="R782" s="30" t="s">
        <v>265</v>
      </c>
      <c r="S782" s="30" t="str">
        <f t="shared" si="118"/>
        <v>ГП-135357</v>
      </c>
      <c r="T782" s="30">
        <v>482.6</v>
      </c>
      <c r="V782" s="503"/>
    </row>
    <row r="783" spans="1:22" ht="17.100000000000001" customHeight="1" x14ac:dyDescent="0.25">
      <c r="A783" s="54" t="s">
        <v>1103</v>
      </c>
      <c r="B783" s="53" t="s">
        <v>1180</v>
      </c>
      <c r="C783" s="55">
        <v>1000</v>
      </c>
      <c r="D783" s="55">
        <v>30</v>
      </c>
      <c r="E783" s="52">
        <v>45</v>
      </c>
      <c r="F783" s="50" t="s">
        <v>939</v>
      </c>
      <c r="G783" s="392" t="s">
        <v>2429</v>
      </c>
      <c r="H783" s="296" t="s">
        <v>0</v>
      </c>
      <c r="I783" s="46" t="s">
        <v>3</v>
      </c>
      <c r="J783" s="44" t="s">
        <v>3</v>
      </c>
      <c r="K783" s="43">
        <v>9</v>
      </c>
      <c r="L783" s="41">
        <f t="shared" si="115"/>
        <v>9</v>
      </c>
      <c r="M783" s="270" t="s">
        <v>33</v>
      </c>
      <c r="N783" s="37">
        <f t="shared" si="112"/>
        <v>5</v>
      </c>
      <c r="O783" s="34">
        <f t="shared" si="113"/>
        <v>45</v>
      </c>
      <c r="P783" s="32">
        <f t="shared" si="104"/>
        <v>495.1</v>
      </c>
      <c r="Q783" s="31">
        <f t="shared" si="117"/>
        <v>604.02</v>
      </c>
      <c r="R783" s="30" t="s">
        <v>265</v>
      </c>
      <c r="S783" s="30" t="str">
        <f t="shared" si="118"/>
        <v>ГП-135361</v>
      </c>
      <c r="T783" s="30">
        <v>495.1</v>
      </c>
      <c r="V783" s="503"/>
    </row>
    <row r="784" spans="1:22" ht="17.100000000000001" customHeight="1" x14ac:dyDescent="0.25">
      <c r="A784" s="54" t="s">
        <v>1103</v>
      </c>
      <c r="B784" s="53" t="s">
        <v>1180</v>
      </c>
      <c r="C784" s="55">
        <v>1000</v>
      </c>
      <c r="D784" s="55">
        <v>30</v>
      </c>
      <c r="E784" s="52">
        <v>48</v>
      </c>
      <c r="F784" s="50" t="s">
        <v>940</v>
      </c>
      <c r="G784" s="392" t="s">
        <v>2430</v>
      </c>
      <c r="H784" s="296" t="s">
        <v>0</v>
      </c>
      <c r="I784" s="46" t="s">
        <v>3</v>
      </c>
      <c r="J784" s="44" t="s">
        <v>3</v>
      </c>
      <c r="K784" s="43">
        <v>9</v>
      </c>
      <c r="L784" s="41">
        <f t="shared" si="115"/>
        <v>9</v>
      </c>
      <c r="M784" s="270" t="s">
        <v>33</v>
      </c>
      <c r="N784" s="37">
        <f t="shared" si="112"/>
        <v>5</v>
      </c>
      <c r="O784" s="34">
        <f t="shared" si="113"/>
        <v>45</v>
      </c>
      <c r="P784" s="32">
        <f t="shared" si="104"/>
        <v>499.7</v>
      </c>
      <c r="Q784" s="31">
        <f t="shared" si="117"/>
        <v>609.63</v>
      </c>
      <c r="R784" s="30" t="s">
        <v>265</v>
      </c>
      <c r="S784" s="30" t="str">
        <f t="shared" si="118"/>
        <v>ГП-135365</v>
      </c>
      <c r="T784" s="30">
        <v>499.7</v>
      </c>
      <c r="V784" s="503"/>
    </row>
    <row r="785" spans="1:22" ht="17.100000000000001" customHeight="1" x14ac:dyDescent="0.25">
      <c r="A785" s="54" t="s">
        <v>1103</v>
      </c>
      <c r="B785" s="53" t="s">
        <v>1180</v>
      </c>
      <c r="C785" s="55">
        <v>1000</v>
      </c>
      <c r="D785" s="55">
        <v>30</v>
      </c>
      <c r="E785" s="52">
        <v>54</v>
      </c>
      <c r="F785" s="50" t="s">
        <v>941</v>
      </c>
      <c r="G785" s="392" t="s">
        <v>2431</v>
      </c>
      <c r="H785" s="296" t="s">
        <v>0</v>
      </c>
      <c r="I785" s="46" t="s">
        <v>3</v>
      </c>
      <c r="J785" s="44"/>
      <c r="K785" s="43">
        <v>8</v>
      </c>
      <c r="L785" s="41">
        <f t="shared" si="115"/>
        <v>8</v>
      </c>
      <c r="M785" s="270" t="s">
        <v>33</v>
      </c>
      <c r="N785" s="37">
        <f t="shared" si="112"/>
        <v>5</v>
      </c>
      <c r="O785" s="34">
        <f t="shared" si="113"/>
        <v>40</v>
      </c>
      <c r="P785" s="32">
        <f t="shared" si="104"/>
        <v>504.1</v>
      </c>
      <c r="Q785" s="31">
        <f t="shared" si="117"/>
        <v>615</v>
      </c>
      <c r="R785" s="30" t="s">
        <v>265</v>
      </c>
      <c r="S785" s="30" t="str">
        <f t="shared" si="118"/>
        <v>ГП-135369</v>
      </c>
      <c r="T785" s="30">
        <v>504.1</v>
      </c>
      <c r="V785" s="503"/>
    </row>
    <row r="786" spans="1:22" ht="17.100000000000001" customHeight="1" x14ac:dyDescent="0.25">
      <c r="A786" s="54" t="s">
        <v>1103</v>
      </c>
      <c r="B786" s="53" t="s">
        <v>1180</v>
      </c>
      <c r="C786" s="55">
        <v>1000</v>
      </c>
      <c r="D786" s="55">
        <v>30</v>
      </c>
      <c r="E786" s="52">
        <v>57</v>
      </c>
      <c r="F786" s="50" t="s">
        <v>942</v>
      </c>
      <c r="G786" s="392" t="s">
        <v>2432</v>
      </c>
      <c r="H786" s="296" t="s">
        <v>0</v>
      </c>
      <c r="I786" s="46" t="s">
        <v>3</v>
      </c>
      <c r="J786" s="44" t="s">
        <v>3</v>
      </c>
      <c r="K786" s="43">
        <v>8</v>
      </c>
      <c r="L786" s="41">
        <f t="shared" si="115"/>
        <v>8</v>
      </c>
      <c r="M786" s="270" t="s">
        <v>33</v>
      </c>
      <c r="N786" s="37">
        <f t="shared" si="112"/>
        <v>5</v>
      </c>
      <c r="O786" s="34">
        <f t="shared" si="113"/>
        <v>40</v>
      </c>
      <c r="P786" s="32">
        <f t="shared" si="104"/>
        <v>514.79999999999995</v>
      </c>
      <c r="Q786" s="31">
        <f t="shared" si="117"/>
        <v>628.05999999999995</v>
      </c>
      <c r="R786" s="30" t="s">
        <v>265</v>
      </c>
      <c r="S786" s="30" t="str">
        <f t="shared" si="118"/>
        <v>ГП-135373</v>
      </c>
      <c r="T786" s="30">
        <v>514.79999999999995</v>
      </c>
      <c r="V786" s="503"/>
    </row>
    <row r="787" spans="1:22" ht="17.100000000000001" customHeight="1" x14ac:dyDescent="0.25">
      <c r="A787" s="54" t="s">
        <v>1103</v>
      </c>
      <c r="B787" s="53" t="s">
        <v>1180</v>
      </c>
      <c r="C787" s="55">
        <v>1000</v>
      </c>
      <c r="D787" s="55">
        <v>30</v>
      </c>
      <c r="E787" s="52">
        <v>60</v>
      </c>
      <c r="F787" s="50" t="s">
        <v>943</v>
      </c>
      <c r="G787" s="392" t="s">
        <v>2433</v>
      </c>
      <c r="H787" s="296" t="s">
        <v>0</v>
      </c>
      <c r="I787" s="46" t="s">
        <v>3</v>
      </c>
      <c r="J787" s="44" t="s">
        <v>3</v>
      </c>
      <c r="K787" s="43">
        <v>8</v>
      </c>
      <c r="L787" s="41">
        <f t="shared" si="115"/>
        <v>8</v>
      </c>
      <c r="M787" s="270" t="s">
        <v>33</v>
      </c>
      <c r="N787" s="37">
        <f t="shared" si="112"/>
        <v>5</v>
      </c>
      <c r="O787" s="34">
        <f t="shared" si="113"/>
        <v>40</v>
      </c>
      <c r="P787" s="32">
        <f t="shared" si="104"/>
        <v>517.5</v>
      </c>
      <c r="Q787" s="31">
        <f t="shared" si="117"/>
        <v>631.35</v>
      </c>
      <c r="R787" s="30" t="s">
        <v>265</v>
      </c>
      <c r="S787" s="30" t="str">
        <f t="shared" si="118"/>
        <v>ГП-135380</v>
      </c>
      <c r="T787" s="30">
        <v>517.5</v>
      </c>
      <c r="V787" s="503"/>
    </row>
    <row r="788" spans="1:22" ht="17.100000000000001" customHeight="1" x14ac:dyDescent="0.25">
      <c r="A788" s="54" t="s">
        <v>1103</v>
      </c>
      <c r="B788" s="53" t="s">
        <v>1180</v>
      </c>
      <c r="C788" s="55">
        <v>1000</v>
      </c>
      <c r="D788" s="55">
        <v>30</v>
      </c>
      <c r="E788" s="52">
        <v>64</v>
      </c>
      <c r="F788" s="50" t="s">
        <v>944</v>
      </c>
      <c r="G788" s="392" t="s">
        <v>2434</v>
      </c>
      <c r="H788" s="296" t="s">
        <v>0</v>
      </c>
      <c r="I788" s="46" t="s">
        <v>3</v>
      </c>
      <c r="J788" s="44" t="s">
        <v>3</v>
      </c>
      <c r="K788" s="43">
        <v>7</v>
      </c>
      <c r="L788" s="41">
        <f t="shared" si="115"/>
        <v>7</v>
      </c>
      <c r="M788" s="270" t="s">
        <v>33</v>
      </c>
      <c r="N788" s="37">
        <f t="shared" si="112"/>
        <v>6</v>
      </c>
      <c r="O788" s="34">
        <f t="shared" si="113"/>
        <v>42</v>
      </c>
      <c r="P788" s="32">
        <f t="shared" si="104"/>
        <v>541.20000000000005</v>
      </c>
      <c r="Q788" s="31">
        <f t="shared" si="117"/>
        <v>660.26</v>
      </c>
      <c r="R788" s="30" t="s">
        <v>265</v>
      </c>
      <c r="S788" s="30" t="str">
        <f t="shared" si="118"/>
        <v>ГП-135387</v>
      </c>
      <c r="T788" s="30">
        <v>541.20000000000005</v>
      </c>
      <c r="V788" s="503"/>
    </row>
    <row r="789" spans="1:22" ht="17.100000000000001" customHeight="1" x14ac:dyDescent="0.25">
      <c r="A789" s="54" t="s">
        <v>1103</v>
      </c>
      <c r="B789" s="53" t="s">
        <v>1180</v>
      </c>
      <c r="C789" s="55">
        <v>1000</v>
      </c>
      <c r="D789" s="55">
        <v>30</v>
      </c>
      <c r="E789" s="52">
        <v>76</v>
      </c>
      <c r="F789" s="50" t="s">
        <v>945</v>
      </c>
      <c r="G789" s="392" t="s">
        <v>2435</v>
      </c>
      <c r="H789" s="296" t="s">
        <v>0</v>
      </c>
      <c r="I789" s="46" t="s">
        <v>3</v>
      </c>
      <c r="J789" s="44" t="s">
        <v>3</v>
      </c>
      <c r="K789" s="43">
        <v>6</v>
      </c>
      <c r="L789" s="41">
        <f t="shared" si="115"/>
        <v>6</v>
      </c>
      <c r="M789" s="270" t="s">
        <v>33</v>
      </c>
      <c r="N789" s="37">
        <f t="shared" si="112"/>
        <v>7</v>
      </c>
      <c r="O789" s="34">
        <f t="shared" si="113"/>
        <v>42</v>
      </c>
      <c r="P789" s="32">
        <f t="shared" si="104"/>
        <v>592.20000000000005</v>
      </c>
      <c r="Q789" s="31">
        <f t="shared" si="117"/>
        <v>722.48</v>
      </c>
      <c r="R789" s="30" t="s">
        <v>265</v>
      </c>
      <c r="S789" s="30" t="str">
        <f t="shared" si="118"/>
        <v>ГП-135395</v>
      </c>
      <c r="T789" s="30">
        <v>592.20000000000005</v>
      </c>
      <c r="V789" s="503"/>
    </row>
    <row r="790" spans="1:22" ht="17.100000000000001" customHeight="1" x14ac:dyDescent="0.25">
      <c r="A790" s="54" t="s">
        <v>1103</v>
      </c>
      <c r="B790" s="53" t="s">
        <v>1180</v>
      </c>
      <c r="C790" s="55">
        <v>1000</v>
      </c>
      <c r="D790" s="55">
        <v>30</v>
      </c>
      <c r="E790" s="52">
        <v>89</v>
      </c>
      <c r="F790" s="50" t="s">
        <v>946</v>
      </c>
      <c r="G790" s="392" t="s">
        <v>2436</v>
      </c>
      <c r="H790" s="296" t="s">
        <v>0</v>
      </c>
      <c r="I790" s="46" t="s">
        <v>3</v>
      </c>
      <c r="J790" s="44" t="s">
        <v>3</v>
      </c>
      <c r="K790" s="43">
        <v>6</v>
      </c>
      <c r="L790" s="41">
        <f t="shared" si="115"/>
        <v>6</v>
      </c>
      <c r="M790" s="270" t="s">
        <v>33</v>
      </c>
      <c r="N790" s="37">
        <f t="shared" si="112"/>
        <v>7</v>
      </c>
      <c r="O790" s="34">
        <f t="shared" si="113"/>
        <v>42</v>
      </c>
      <c r="P790" s="32">
        <f t="shared" si="104"/>
        <v>683</v>
      </c>
      <c r="Q790" s="31">
        <f t="shared" si="117"/>
        <v>833.26</v>
      </c>
      <c r="R790" s="30" t="s">
        <v>265</v>
      </c>
      <c r="S790" s="30" t="str">
        <f t="shared" si="118"/>
        <v>ГП-135402</v>
      </c>
      <c r="T790" s="30">
        <v>683</v>
      </c>
      <c r="V790" s="503"/>
    </row>
    <row r="791" spans="1:22" ht="17.100000000000001" customHeight="1" x14ac:dyDescent="0.25">
      <c r="A791" s="54" t="s">
        <v>1103</v>
      </c>
      <c r="B791" s="53" t="s">
        <v>1180</v>
      </c>
      <c r="C791" s="55">
        <v>1000</v>
      </c>
      <c r="D791" s="55">
        <v>30</v>
      </c>
      <c r="E791" s="52">
        <v>102</v>
      </c>
      <c r="F791" s="50" t="s">
        <v>2708</v>
      </c>
      <c r="G791" s="392" t="s">
        <v>2717</v>
      </c>
      <c r="H791" s="296" t="s">
        <v>0</v>
      </c>
      <c r="I791" s="46"/>
      <c r="J791" s="44" t="s">
        <v>3</v>
      </c>
      <c r="K791" s="43">
        <v>5</v>
      </c>
      <c r="L791" s="41">
        <v>5</v>
      </c>
      <c r="M791" s="270" t="s">
        <v>33</v>
      </c>
      <c r="N791" s="37">
        <f t="shared" si="112"/>
        <v>8</v>
      </c>
      <c r="O791" s="34">
        <f t="shared" si="113"/>
        <v>40</v>
      </c>
      <c r="P791" s="32">
        <f t="shared" ref="P791" si="119">ROUND(T791*(1-$Q$12),2)</f>
        <v>824.1</v>
      </c>
      <c r="Q791" s="31">
        <f t="shared" si="117"/>
        <v>1005.4</v>
      </c>
      <c r="R791" s="30"/>
      <c r="S791" s="30" t="s">
        <v>2708</v>
      </c>
      <c r="T791" s="30">
        <v>824.1</v>
      </c>
      <c r="V791" s="503"/>
    </row>
    <row r="792" spans="1:22" ht="17.100000000000001" customHeight="1" x14ac:dyDescent="0.25">
      <c r="A792" s="54" t="s">
        <v>1103</v>
      </c>
      <c r="B792" s="53" t="s">
        <v>1180</v>
      </c>
      <c r="C792" s="55">
        <v>1000</v>
      </c>
      <c r="D792" s="55">
        <v>30</v>
      </c>
      <c r="E792" s="52">
        <v>108</v>
      </c>
      <c r="F792" s="50" t="s">
        <v>947</v>
      </c>
      <c r="G792" s="392" t="s">
        <v>2437</v>
      </c>
      <c r="H792" s="296" t="s">
        <v>0</v>
      </c>
      <c r="I792" s="46" t="s">
        <v>3</v>
      </c>
      <c r="J792" s="44" t="s">
        <v>3</v>
      </c>
      <c r="K792" s="43">
        <v>5</v>
      </c>
      <c r="L792" s="41">
        <f t="shared" si="115"/>
        <v>5</v>
      </c>
      <c r="M792" s="270" t="s">
        <v>33</v>
      </c>
      <c r="N792" s="37">
        <f t="shared" si="112"/>
        <v>8</v>
      </c>
      <c r="O792" s="34">
        <f t="shared" si="113"/>
        <v>40</v>
      </c>
      <c r="P792" s="32">
        <f t="shared" si="104"/>
        <v>946.5</v>
      </c>
      <c r="Q792" s="31">
        <f t="shared" si="117"/>
        <v>1154.73</v>
      </c>
      <c r="R792" s="30" t="s">
        <v>265</v>
      </c>
      <c r="S792" s="30" t="str">
        <f>TEXT(F792,0)</f>
        <v>ГП-135409</v>
      </c>
      <c r="T792" s="30">
        <v>946.5</v>
      </c>
      <c r="V792" s="503"/>
    </row>
    <row r="793" spans="1:22" ht="17.100000000000001" customHeight="1" x14ac:dyDescent="0.25">
      <c r="A793" s="54" t="s">
        <v>1103</v>
      </c>
      <c r="B793" s="53" t="s">
        <v>1180</v>
      </c>
      <c r="C793" s="55">
        <v>1000</v>
      </c>
      <c r="D793" s="55">
        <v>30</v>
      </c>
      <c r="E793" s="52">
        <v>114</v>
      </c>
      <c r="F793" s="50" t="s">
        <v>948</v>
      </c>
      <c r="G793" s="392" t="s">
        <v>2438</v>
      </c>
      <c r="H793" s="296" t="s">
        <v>0</v>
      </c>
      <c r="I793" s="46" t="s">
        <v>3</v>
      </c>
      <c r="J793" s="44" t="s">
        <v>3</v>
      </c>
      <c r="K793" s="43">
        <v>5</v>
      </c>
      <c r="L793" s="41">
        <f t="shared" si="115"/>
        <v>5</v>
      </c>
      <c r="M793" s="270" t="s">
        <v>33</v>
      </c>
      <c r="N793" s="37">
        <f t="shared" si="112"/>
        <v>8</v>
      </c>
      <c r="O793" s="34">
        <f t="shared" si="113"/>
        <v>40</v>
      </c>
      <c r="P793" s="32">
        <f t="shared" si="104"/>
        <v>976.1</v>
      </c>
      <c r="Q793" s="31">
        <f t="shared" si="117"/>
        <v>1190.8399999999999</v>
      </c>
      <c r="R793" s="30" t="s">
        <v>265</v>
      </c>
      <c r="S793" s="30" t="str">
        <f>TEXT(F793,0)</f>
        <v>ГП-135416</v>
      </c>
      <c r="T793" s="30">
        <v>976.1</v>
      </c>
      <c r="V793" s="503"/>
    </row>
    <row r="794" spans="1:22" ht="17.100000000000001" customHeight="1" x14ac:dyDescent="0.25">
      <c r="A794" s="54" t="s">
        <v>1103</v>
      </c>
      <c r="B794" s="53" t="s">
        <v>1180</v>
      </c>
      <c r="C794" s="55">
        <v>1000</v>
      </c>
      <c r="D794" s="55">
        <v>30</v>
      </c>
      <c r="E794" s="52">
        <v>133</v>
      </c>
      <c r="F794" s="50" t="s">
        <v>949</v>
      </c>
      <c r="G794" s="392" t="s">
        <v>2439</v>
      </c>
      <c r="H794" s="296" t="s">
        <v>0</v>
      </c>
      <c r="I794" s="46" t="s">
        <v>3</v>
      </c>
      <c r="J794" s="44" t="s">
        <v>3</v>
      </c>
      <c r="K794" s="43">
        <v>4</v>
      </c>
      <c r="L794" s="41">
        <f t="shared" si="115"/>
        <v>4</v>
      </c>
      <c r="M794" s="270" t="s">
        <v>33</v>
      </c>
      <c r="N794" s="37">
        <f t="shared" si="112"/>
        <v>10</v>
      </c>
      <c r="O794" s="34">
        <f t="shared" si="113"/>
        <v>40</v>
      </c>
      <c r="P794" s="32">
        <f t="shared" si="104"/>
        <v>998.4</v>
      </c>
      <c r="Q794" s="31">
        <f t="shared" si="117"/>
        <v>1218.05</v>
      </c>
      <c r="R794" s="30" t="s">
        <v>265</v>
      </c>
      <c r="S794" s="30" t="str">
        <f>TEXT(F794,0)</f>
        <v>ГП-135423</v>
      </c>
      <c r="T794" s="30">
        <v>998.4</v>
      </c>
      <c r="V794" s="503"/>
    </row>
    <row r="795" spans="1:22" ht="17.100000000000001" customHeight="1" x14ac:dyDescent="0.25">
      <c r="A795" s="54" t="s">
        <v>1103</v>
      </c>
      <c r="B795" s="53" t="s">
        <v>1180</v>
      </c>
      <c r="C795" s="55">
        <v>1000</v>
      </c>
      <c r="D795" s="55">
        <v>30</v>
      </c>
      <c r="E795" s="52">
        <v>159</v>
      </c>
      <c r="F795" s="50" t="s">
        <v>950</v>
      </c>
      <c r="G795" s="392" t="s">
        <v>2440</v>
      </c>
      <c r="H795" s="296" t="s">
        <v>0</v>
      </c>
      <c r="I795" s="46" t="s">
        <v>3</v>
      </c>
      <c r="J795" s="44" t="s">
        <v>3</v>
      </c>
      <c r="K795" s="43">
        <v>4</v>
      </c>
      <c r="L795" s="41">
        <f t="shared" si="115"/>
        <v>4</v>
      </c>
      <c r="M795" s="270" t="s">
        <v>33</v>
      </c>
      <c r="N795" s="37">
        <f t="shared" si="112"/>
        <v>10</v>
      </c>
      <c r="O795" s="34">
        <f t="shared" si="113"/>
        <v>40</v>
      </c>
      <c r="P795" s="32">
        <f t="shared" si="104"/>
        <v>1119.8</v>
      </c>
      <c r="Q795" s="31">
        <f t="shared" si="117"/>
        <v>1366.16</v>
      </c>
      <c r="R795" s="30" t="s">
        <v>265</v>
      </c>
      <c r="S795" s="30" t="str">
        <f>TEXT(F795,0)</f>
        <v>ГП-135430</v>
      </c>
      <c r="T795" s="30">
        <v>1119.8</v>
      </c>
      <c r="V795" s="503"/>
    </row>
    <row r="796" spans="1:22" ht="17.100000000000001" customHeight="1" x14ac:dyDescent="0.25">
      <c r="A796" s="54" t="s">
        <v>1103</v>
      </c>
      <c r="B796" s="53" t="s">
        <v>1180</v>
      </c>
      <c r="C796" s="55">
        <v>1000</v>
      </c>
      <c r="D796" s="55">
        <v>30</v>
      </c>
      <c r="E796" s="52">
        <v>169</v>
      </c>
      <c r="F796" s="50" t="s">
        <v>951</v>
      </c>
      <c r="G796" s="392" t="s">
        <v>2441</v>
      </c>
      <c r="H796" s="296" t="s">
        <v>0</v>
      </c>
      <c r="I796" s="46" t="s">
        <v>3</v>
      </c>
      <c r="J796" s="44"/>
      <c r="K796" s="43">
        <v>4</v>
      </c>
      <c r="L796" s="41">
        <f t="shared" si="115"/>
        <v>4</v>
      </c>
      <c r="M796" s="270" t="s">
        <v>33</v>
      </c>
      <c r="N796" s="37">
        <f t="shared" si="112"/>
        <v>10</v>
      </c>
      <c r="O796" s="34">
        <f t="shared" si="113"/>
        <v>40</v>
      </c>
      <c r="P796" s="32">
        <f t="shared" si="104"/>
        <v>1173.2</v>
      </c>
      <c r="Q796" s="31">
        <f t="shared" si="117"/>
        <v>1431.3</v>
      </c>
      <c r="R796" s="30"/>
      <c r="S796" s="30"/>
      <c r="T796" s="30">
        <v>1173.2</v>
      </c>
      <c r="V796" s="503"/>
    </row>
    <row r="797" spans="1:22" ht="17.100000000000001" customHeight="1" x14ac:dyDescent="0.25">
      <c r="A797" s="54" t="s">
        <v>1103</v>
      </c>
      <c r="B797" s="53" t="s">
        <v>1180</v>
      </c>
      <c r="C797" s="55">
        <v>1000</v>
      </c>
      <c r="D797" s="55">
        <v>30</v>
      </c>
      <c r="E797" s="52">
        <v>194</v>
      </c>
      <c r="F797" s="50" t="s">
        <v>2709</v>
      </c>
      <c r="G797" s="392" t="s">
        <v>2718</v>
      </c>
      <c r="H797" s="296" t="s">
        <v>0</v>
      </c>
      <c r="I797" s="46"/>
      <c r="J797" s="44" t="s">
        <v>3</v>
      </c>
      <c r="K797" s="43">
        <v>3</v>
      </c>
      <c r="L797" s="41">
        <v>3</v>
      </c>
      <c r="M797" s="270" t="s">
        <v>33</v>
      </c>
      <c r="N797" s="37">
        <f t="shared" si="112"/>
        <v>14</v>
      </c>
      <c r="O797" s="34">
        <f t="shared" si="113"/>
        <v>42</v>
      </c>
      <c r="P797" s="32">
        <f t="shared" si="104"/>
        <v>1259.3</v>
      </c>
      <c r="Q797" s="31">
        <f t="shared" si="117"/>
        <v>1536.35</v>
      </c>
      <c r="R797" s="30"/>
      <c r="S797" s="30" t="s">
        <v>2709</v>
      </c>
      <c r="T797" s="30">
        <v>1259.3</v>
      </c>
      <c r="V797" s="503"/>
    </row>
    <row r="798" spans="1:22" ht="17.100000000000001" customHeight="1" x14ac:dyDescent="0.25">
      <c r="A798" s="54" t="s">
        <v>1103</v>
      </c>
      <c r="B798" s="53" t="s">
        <v>1180</v>
      </c>
      <c r="C798" s="55">
        <v>1000</v>
      </c>
      <c r="D798" s="55">
        <v>30</v>
      </c>
      <c r="E798" s="52">
        <v>219</v>
      </c>
      <c r="F798" s="50" t="s">
        <v>952</v>
      </c>
      <c r="G798" s="392" t="s">
        <v>2442</v>
      </c>
      <c r="H798" s="296" t="s">
        <v>0</v>
      </c>
      <c r="I798" s="46" t="s">
        <v>3</v>
      </c>
      <c r="J798" s="44"/>
      <c r="K798" s="43">
        <v>3</v>
      </c>
      <c r="L798" s="41">
        <f t="shared" si="115"/>
        <v>3</v>
      </c>
      <c r="M798" s="270" t="s">
        <v>33</v>
      </c>
      <c r="N798" s="37">
        <f t="shared" si="112"/>
        <v>14</v>
      </c>
      <c r="O798" s="34">
        <f t="shared" si="113"/>
        <v>42</v>
      </c>
      <c r="P798" s="32">
        <f t="shared" si="104"/>
        <v>1492.2</v>
      </c>
      <c r="Q798" s="31">
        <f t="shared" si="117"/>
        <v>1820.48</v>
      </c>
      <c r="R798" s="30" t="s">
        <v>265</v>
      </c>
      <c r="S798" s="30" t="str">
        <f t="shared" ref="S798:S812" si="120">TEXT(F798,0)</f>
        <v>ГП-135444</v>
      </c>
      <c r="T798" s="30">
        <v>1492.2</v>
      </c>
      <c r="V798" s="503"/>
    </row>
    <row r="799" spans="1:22" ht="17.100000000000001" customHeight="1" x14ac:dyDescent="0.25">
      <c r="A799" s="54" t="s">
        <v>1103</v>
      </c>
      <c r="B799" s="53" t="s">
        <v>1180</v>
      </c>
      <c r="C799" s="55">
        <v>1000</v>
      </c>
      <c r="D799" s="55">
        <v>30</v>
      </c>
      <c r="E799" s="52">
        <v>273</v>
      </c>
      <c r="F799" s="50" t="s">
        <v>953</v>
      </c>
      <c r="G799" s="392" t="s">
        <v>2443</v>
      </c>
      <c r="H799" s="296" t="s">
        <v>0</v>
      </c>
      <c r="I799" s="46" t="s">
        <v>3</v>
      </c>
      <c r="J799" s="44"/>
      <c r="K799" s="43">
        <v>2</v>
      </c>
      <c r="L799" s="41">
        <f t="shared" si="115"/>
        <v>2</v>
      </c>
      <c r="M799" s="270" t="s">
        <v>33</v>
      </c>
      <c r="N799" s="37">
        <f t="shared" si="112"/>
        <v>20</v>
      </c>
      <c r="O799" s="34">
        <f t="shared" si="113"/>
        <v>40</v>
      </c>
      <c r="P799" s="32">
        <f t="shared" si="104"/>
        <v>2053.5</v>
      </c>
      <c r="Q799" s="31">
        <f t="shared" si="117"/>
        <v>2505.27</v>
      </c>
      <c r="R799" s="30" t="s">
        <v>265</v>
      </c>
      <c r="S799" s="30" t="str">
        <f t="shared" si="120"/>
        <v>ГП-135449</v>
      </c>
      <c r="T799" s="30">
        <v>2053.5</v>
      </c>
      <c r="V799" s="503"/>
    </row>
    <row r="800" spans="1:22" ht="17.100000000000001" customHeight="1" x14ac:dyDescent="0.25">
      <c r="A800" s="54" t="s">
        <v>1103</v>
      </c>
      <c r="B800" s="53" t="s">
        <v>1180</v>
      </c>
      <c r="C800" s="55">
        <v>1000</v>
      </c>
      <c r="D800" s="52">
        <v>40</v>
      </c>
      <c r="E800" s="52">
        <v>18</v>
      </c>
      <c r="F800" s="50" t="s">
        <v>954</v>
      </c>
      <c r="G800" s="392" t="s">
        <v>2444</v>
      </c>
      <c r="H800" s="296" t="s">
        <v>0</v>
      </c>
      <c r="I800" s="46" t="s">
        <v>3</v>
      </c>
      <c r="J800" s="44"/>
      <c r="K800" s="43">
        <v>9</v>
      </c>
      <c r="L800" s="41">
        <f t="shared" si="115"/>
        <v>9</v>
      </c>
      <c r="M800" s="270" t="s">
        <v>33</v>
      </c>
      <c r="N800" s="37">
        <f t="shared" si="112"/>
        <v>5</v>
      </c>
      <c r="O800" s="34">
        <f t="shared" si="113"/>
        <v>45</v>
      </c>
      <c r="P800" s="32">
        <f t="shared" si="104"/>
        <v>499.7</v>
      </c>
      <c r="Q800" s="31">
        <f t="shared" si="117"/>
        <v>609.63</v>
      </c>
      <c r="R800" s="30" t="s">
        <v>265</v>
      </c>
      <c r="S800" s="30" t="str">
        <f t="shared" si="120"/>
        <v>ГП-135325</v>
      </c>
      <c r="T800" s="30">
        <v>499.7</v>
      </c>
      <c r="V800" s="503"/>
    </row>
    <row r="801" spans="1:22" ht="17.100000000000001" customHeight="1" x14ac:dyDescent="0.25">
      <c r="A801" s="54" t="s">
        <v>1103</v>
      </c>
      <c r="B801" s="53" t="s">
        <v>1180</v>
      </c>
      <c r="C801" s="55">
        <v>1000</v>
      </c>
      <c r="D801" s="55">
        <v>40</v>
      </c>
      <c r="E801" s="52">
        <v>21</v>
      </c>
      <c r="F801" s="50" t="s">
        <v>955</v>
      </c>
      <c r="G801" s="392" t="s">
        <v>2445</v>
      </c>
      <c r="H801" s="296" t="s">
        <v>0</v>
      </c>
      <c r="I801" s="46" t="s">
        <v>3</v>
      </c>
      <c r="J801" s="44"/>
      <c r="K801" s="43">
        <v>9</v>
      </c>
      <c r="L801" s="41">
        <f t="shared" si="115"/>
        <v>9</v>
      </c>
      <c r="M801" s="270" t="s">
        <v>33</v>
      </c>
      <c r="N801" s="37">
        <f t="shared" si="112"/>
        <v>5</v>
      </c>
      <c r="O801" s="34">
        <f t="shared" si="113"/>
        <v>45</v>
      </c>
      <c r="P801" s="32">
        <f t="shared" si="104"/>
        <v>517.5</v>
      </c>
      <c r="Q801" s="31">
        <f t="shared" si="117"/>
        <v>631.35</v>
      </c>
      <c r="R801" s="30" t="s">
        <v>265</v>
      </c>
      <c r="S801" s="30" t="str">
        <f t="shared" si="120"/>
        <v>ГП-135329</v>
      </c>
      <c r="T801" s="30">
        <v>517.5</v>
      </c>
      <c r="V801" s="503"/>
    </row>
    <row r="802" spans="1:22" ht="17.100000000000001" customHeight="1" x14ac:dyDescent="0.25">
      <c r="A802" s="54" t="s">
        <v>1103</v>
      </c>
      <c r="B802" s="53" t="s">
        <v>1180</v>
      </c>
      <c r="C802" s="55">
        <v>1000</v>
      </c>
      <c r="D802" s="55">
        <v>40</v>
      </c>
      <c r="E802" s="52">
        <v>25</v>
      </c>
      <c r="F802" s="50" t="s">
        <v>956</v>
      </c>
      <c r="G802" s="392" t="s">
        <v>2446</v>
      </c>
      <c r="H802" s="296" t="s">
        <v>0</v>
      </c>
      <c r="I802" s="46" t="s">
        <v>3</v>
      </c>
      <c r="J802" s="44"/>
      <c r="K802" s="43">
        <v>9</v>
      </c>
      <c r="L802" s="41">
        <f t="shared" si="115"/>
        <v>9</v>
      </c>
      <c r="M802" s="270" t="s">
        <v>33</v>
      </c>
      <c r="N802" s="37">
        <f t="shared" si="112"/>
        <v>5</v>
      </c>
      <c r="O802" s="34">
        <f t="shared" si="113"/>
        <v>45</v>
      </c>
      <c r="P802" s="32">
        <f t="shared" si="104"/>
        <v>598.20000000000005</v>
      </c>
      <c r="Q802" s="31">
        <f t="shared" si="117"/>
        <v>729.8</v>
      </c>
      <c r="R802" s="30" t="s">
        <v>265</v>
      </c>
      <c r="S802" s="30" t="str">
        <f t="shared" si="120"/>
        <v>ГП-135333</v>
      </c>
      <c r="T802" s="30">
        <v>598.20000000000005</v>
      </c>
      <c r="V802" s="503"/>
    </row>
    <row r="803" spans="1:22" ht="17.100000000000001" customHeight="1" x14ac:dyDescent="0.25">
      <c r="A803" s="54" t="s">
        <v>1103</v>
      </c>
      <c r="B803" s="53" t="s">
        <v>1180</v>
      </c>
      <c r="C803" s="55">
        <v>1000</v>
      </c>
      <c r="D803" s="55">
        <v>40</v>
      </c>
      <c r="E803" s="52">
        <v>28</v>
      </c>
      <c r="F803" s="50" t="s">
        <v>957</v>
      </c>
      <c r="G803" s="392" t="s">
        <v>2447</v>
      </c>
      <c r="H803" s="296" t="s">
        <v>0</v>
      </c>
      <c r="I803" s="46" t="s">
        <v>3</v>
      </c>
      <c r="J803" s="44"/>
      <c r="K803" s="43">
        <v>9</v>
      </c>
      <c r="L803" s="41">
        <f t="shared" si="115"/>
        <v>9</v>
      </c>
      <c r="M803" s="270" t="s">
        <v>33</v>
      </c>
      <c r="N803" s="37">
        <f t="shared" si="112"/>
        <v>5</v>
      </c>
      <c r="O803" s="34">
        <f t="shared" si="113"/>
        <v>45</v>
      </c>
      <c r="P803" s="32">
        <f t="shared" si="104"/>
        <v>616.29999999999995</v>
      </c>
      <c r="Q803" s="31">
        <f t="shared" si="117"/>
        <v>751.89</v>
      </c>
      <c r="R803" s="30" t="s">
        <v>265</v>
      </c>
      <c r="S803" s="30" t="str">
        <f t="shared" si="120"/>
        <v>ГП-135338</v>
      </c>
      <c r="T803" s="30">
        <v>616.29999999999995</v>
      </c>
      <c r="V803" s="503"/>
    </row>
    <row r="804" spans="1:22" ht="17.100000000000001" customHeight="1" x14ac:dyDescent="0.25">
      <c r="A804" s="54" t="s">
        <v>1103</v>
      </c>
      <c r="B804" s="53" t="s">
        <v>1180</v>
      </c>
      <c r="C804" s="55">
        <v>1000</v>
      </c>
      <c r="D804" s="55">
        <v>40</v>
      </c>
      <c r="E804" s="52">
        <v>32</v>
      </c>
      <c r="F804" s="50" t="s">
        <v>958</v>
      </c>
      <c r="G804" s="392" t="s">
        <v>2448</v>
      </c>
      <c r="H804" s="296" t="s">
        <v>0</v>
      </c>
      <c r="I804" s="46" t="s">
        <v>3</v>
      </c>
      <c r="J804" s="44"/>
      <c r="K804" s="43">
        <v>8</v>
      </c>
      <c r="L804" s="41">
        <f t="shared" si="115"/>
        <v>8</v>
      </c>
      <c r="M804" s="270" t="s">
        <v>33</v>
      </c>
      <c r="N804" s="37">
        <f t="shared" si="112"/>
        <v>5</v>
      </c>
      <c r="O804" s="34">
        <f t="shared" si="113"/>
        <v>40</v>
      </c>
      <c r="P804" s="32">
        <f t="shared" si="104"/>
        <v>648.4</v>
      </c>
      <c r="Q804" s="31">
        <f t="shared" si="117"/>
        <v>791.05</v>
      </c>
      <c r="R804" s="30" t="s">
        <v>265</v>
      </c>
      <c r="S804" s="30" t="str">
        <f t="shared" si="120"/>
        <v>ГП-135343</v>
      </c>
      <c r="T804" s="30">
        <v>648.4</v>
      </c>
      <c r="V804" s="503"/>
    </row>
    <row r="805" spans="1:22" ht="17.100000000000001" customHeight="1" x14ac:dyDescent="0.25">
      <c r="A805" s="54" t="s">
        <v>1103</v>
      </c>
      <c r="B805" s="53" t="s">
        <v>1180</v>
      </c>
      <c r="C805" s="55">
        <v>1000</v>
      </c>
      <c r="D805" s="55">
        <v>40</v>
      </c>
      <c r="E805" s="52">
        <v>35</v>
      </c>
      <c r="F805" s="50" t="s">
        <v>959</v>
      </c>
      <c r="G805" s="392" t="s">
        <v>2449</v>
      </c>
      <c r="H805" s="296" t="s">
        <v>0</v>
      </c>
      <c r="I805" s="46" t="s">
        <v>3</v>
      </c>
      <c r="J805" s="44" t="s">
        <v>3</v>
      </c>
      <c r="K805" s="43">
        <v>8</v>
      </c>
      <c r="L805" s="41">
        <f t="shared" si="115"/>
        <v>8</v>
      </c>
      <c r="M805" s="270" t="s">
        <v>33</v>
      </c>
      <c r="N805" s="37">
        <f t="shared" si="112"/>
        <v>5</v>
      </c>
      <c r="O805" s="34">
        <f t="shared" si="113"/>
        <v>40</v>
      </c>
      <c r="P805" s="32">
        <f t="shared" si="104"/>
        <v>650.1</v>
      </c>
      <c r="Q805" s="31">
        <f t="shared" si="117"/>
        <v>793.12</v>
      </c>
      <c r="R805" s="30" t="s">
        <v>265</v>
      </c>
      <c r="S805" s="30" t="str">
        <f t="shared" si="120"/>
        <v>ГП-135348</v>
      </c>
      <c r="T805" s="30">
        <v>650.1</v>
      </c>
      <c r="V805" s="503"/>
    </row>
    <row r="806" spans="1:22" ht="17.100000000000001" customHeight="1" x14ac:dyDescent="0.25">
      <c r="A806" s="54" t="s">
        <v>1103</v>
      </c>
      <c r="B806" s="53" t="s">
        <v>1180</v>
      </c>
      <c r="C806" s="55">
        <v>1000</v>
      </c>
      <c r="D806" s="55">
        <v>40</v>
      </c>
      <c r="E806" s="52">
        <v>38</v>
      </c>
      <c r="F806" s="50" t="s">
        <v>960</v>
      </c>
      <c r="G806" s="392" t="s">
        <v>2450</v>
      </c>
      <c r="H806" s="296" t="s">
        <v>0</v>
      </c>
      <c r="I806" s="46" t="s">
        <v>3</v>
      </c>
      <c r="J806" s="44"/>
      <c r="K806" s="43">
        <v>8</v>
      </c>
      <c r="L806" s="41">
        <f t="shared" si="115"/>
        <v>8</v>
      </c>
      <c r="M806" s="270" t="s">
        <v>33</v>
      </c>
      <c r="N806" s="37">
        <f t="shared" si="112"/>
        <v>5</v>
      </c>
      <c r="O806" s="34">
        <f t="shared" si="113"/>
        <v>40</v>
      </c>
      <c r="P806" s="32">
        <f t="shared" si="104"/>
        <v>659.8</v>
      </c>
      <c r="Q806" s="31">
        <f t="shared" si="117"/>
        <v>804.96</v>
      </c>
      <c r="R806" s="30" t="s">
        <v>265</v>
      </c>
      <c r="S806" s="30" t="str">
        <f t="shared" si="120"/>
        <v>ГП-135353</v>
      </c>
      <c r="T806" s="30">
        <v>659.8</v>
      </c>
      <c r="V806" s="503"/>
    </row>
    <row r="807" spans="1:22" ht="17.100000000000001" customHeight="1" x14ac:dyDescent="0.25">
      <c r="A807" s="54" t="s">
        <v>1103</v>
      </c>
      <c r="B807" s="53" t="s">
        <v>1180</v>
      </c>
      <c r="C807" s="55">
        <v>1000</v>
      </c>
      <c r="D807" s="55">
        <v>40</v>
      </c>
      <c r="E807" s="52">
        <v>42</v>
      </c>
      <c r="F807" s="50" t="s">
        <v>961</v>
      </c>
      <c r="G807" s="392" t="s">
        <v>2451</v>
      </c>
      <c r="H807" s="296" t="s">
        <v>0</v>
      </c>
      <c r="I807" s="46" t="s">
        <v>3</v>
      </c>
      <c r="J807" s="44" t="s">
        <v>3</v>
      </c>
      <c r="K807" s="43">
        <v>7</v>
      </c>
      <c r="L807" s="41">
        <f t="shared" si="115"/>
        <v>7</v>
      </c>
      <c r="M807" s="270" t="s">
        <v>33</v>
      </c>
      <c r="N807" s="37">
        <f t="shared" si="112"/>
        <v>6</v>
      </c>
      <c r="O807" s="34">
        <f t="shared" si="113"/>
        <v>42</v>
      </c>
      <c r="P807" s="32">
        <f t="shared" si="104"/>
        <v>665.9</v>
      </c>
      <c r="Q807" s="31">
        <f t="shared" ref="Q807:Q835" si="121">ROUND(P807*1.22,2)</f>
        <v>812.4</v>
      </c>
      <c r="R807" s="30" t="s">
        <v>265</v>
      </c>
      <c r="S807" s="30" t="str">
        <f t="shared" si="120"/>
        <v>ГП-135358</v>
      </c>
      <c r="T807" s="30">
        <v>665.9</v>
      </c>
      <c r="V807" s="503"/>
    </row>
    <row r="808" spans="1:22" ht="17.100000000000001" customHeight="1" x14ac:dyDescent="0.25">
      <c r="A808" s="54" t="s">
        <v>1103</v>
      </c>
      <c r="B808" s="53" t="s">
        <v>1180</v>
      </c>
      <c r="C808" s="55">
        <v>1000</v>
      </c>
      <c r="D808" s="55">
        <v>40</v>
      </c>
      <c r="E808" s="52">
        <v>45</v>
      </c>
      <c r="F808" s="50" t="s">
        <v>962</v>
      </c>
      <c r="G808" s="392" t="s">
        <v>2452</v>
      </c>
      <c r="H808" s="296" t="s">
        <v>0</v>
      </c>
      <c r="I808" s="46" t="s">
        <v>3</v>
      </c>
      <c r="J808" s="44" t="s">
        <v>3</v>
      </c>
      <c r="K808" s="43">
        <v>7</v>
      </c>
      <c r="L808" s="41">
        <f t="shared" si="115"/>
        <v>7</v>
      </c>
      <c r="M808" s="270" t="s">
        <v>33</v>
      </c>
      <c r="N808" s="37">
        <f t="shared" si="112"/>
        <v>6</v>
      </c>
      <c r="O808" s="34">
        <f t="shared" si="113"/>
        <v>42</v>
      </c>
      <c r="P808" s="32">
        <f t="shared" si="104"/>
        <v>680.2</v>
      </c>
      <c r="Q808" s="31">
        <f t="shared" si="121"/>
        <v>829.84</v>
      </c>
      <c r="R808" s="30" t="s">
        <v>265</v>
      </c>
      <c r="S808" s="30" t="str">
        <f t="shared" si="120"/>
        <v>ГП-135362</v>
      </c>
      <c r="T808" s="30">
        <v>680.2</v>
      </c>
      <c r="V808" s="503"/>
    </row>
    <row r="809" spans="1:22" ht="17.100000000000001" customHeight="1" x14ac:dyDescent="0.25">
      <c r="A809" s="54" t="s">
        <v>1103</v>
      </c>
      <c r="B809" s="53" t="s">
        <v>1180</v>
      </c>
      <c r="C809" s="55">
        <v>1000</v>
      </c>
      <c r="D809" s="55">
        <v>40</v>
      </c>
      <c r="E809" s="52">
        <v>48</v>
      </c>
      <c r="F809" s="50" t="s">
        <v>963</v>
      </c>
      <c r="G809" s="392" t="s">
        <v>2453</v>
      </c>
      <c r="H809" s="296" t="s">
        <v>0</v>
      </c>
      <c r="I809" s="46" t="s">
        <v>3</v>
      </c>
      <c r="J809" s="44" t="s">
        <v>3</v>
      </c>
      <c r="K809" s="43">
        <v>7</v>
      </c>
      <c r="L809" s="41">
        <f t="shared" si="115"/>
        <v>7</v>
      </c>
      <c r="M809" s="270" t="s">
        <v>33</v>
      </c>
      <c r="N809" s="37">
        <f t="shared" si="112"/>
        <v>6</v>
      </c>
      <c r="O809" s="34">
        <f t="shared" si="113"/>
        <v>42</v>
      </c>
      <c r="P809" s="32">
        <f t="shared" si="104"/>
        <v>696.4</v>
      </c>
      <c r="Q809" s="31">
        <f t="shared" si="121"/>
        <v>849.61</v>
      </c>
      <c r="R809" s="30" t="s">
        <v>265</v>
      </c>
      <c r="S809" s="30" t="str">
        <f t="shared" si="120"/>
        <v>ГП-135366</v>
      </c>
      <c r="T809" s="30">
        <v>696.4</v>
      </c>
      <c r="V809" s="503"/>
    </row>
    <row r="810" spans="1:22" ht="17.100000000000001" customHeight="1" x14ac:dyDescent="0.25">
      <c r="A810" s="54" t="s">
        <v>1103</v>
      </c>
      <c r="B810" s="53" t="s">
        <v>1180</v>
      </c>
      <c r="C810" s="55">
        <v>1000</v>
      </c>
      <c r="D810" s="55">
        <v>40</v>
      </c>
      <c r="E810" s="52">
        <v>54</v>
      </c>
      <c r="F810" s="50" t="s">
        <v>964</v>
      </c>
      <c r="G810" s="392" t="s">
        <v>2454</v>
      </c>
      <c r="H810" s="296" t="s">
        <v>0</v>
      </c>
      <c r="I810" s="46" t="s">
        <v>3</v>
      </c>
      <c r="J810" s="44"/>
      <c r="K810" s="43">
        <v>7</v>
      </c>
      <c r="L810" s="41">
        <f t="shared" si="115"/>
        <v>7</v>
      </c>
      <c r="M810" s="270" t="s">
        <v>33</v>
      </c>
      <c r="N810" s="37">
        <f t="shared" si="112"/>
        <v>6</v>
      </c>
      <c r="O810" s="34">
        <f t="shared" si="113"/>
        <v>42</v>
      </c>
      <c r="P810" s="32">
        <f t="shared" si="104"/>
        <v>712.4</v>
      </c>
      <c r="Q810" s="31">
        <f t="shared" si="121"/>
        <v>869.13</v>
      </c>
      <c r="R810" s="30" t="s">
        <v>265</v>
      </c>
      <c r="S810" s="30" t="str">
        <f t="shared" si="120"/>
        <v>ГП-135370</v>
      </c>
      <c r="T810" s="30">
        <v>712.4</v>
      </c>
      <c r="V810" s="503"/>
    </row>
    <row r="811" spans="1:22" ht="17.100000000000001" customHeight="1" x14ac:dyDescent="0.25">
      <c r="A811" s="54" t="s">
        <v>1103</v>
      </c>
      <c r="B811" s="53" t="s">
        <v>1180</v>
      </c>
      <c r="C811" s="55">
        <v>1000</v>
      </c>
      <c r="D811" s="55">
        <v>40</v>
      </c>
      <c r="E811" s="52">
        <v>57</v>
      </c>
      <c r="F811" s="50" t="s">
        <v>965</v>
      </c>
      <c r="G811" s="392" t="s">
        <v>2455</v>
      </c>
      <c r="H811" s="296" t="s">
        <v>0</v>
      </c>
      <c r="I811" s="46" t="s">
        <v>3</v>
      </c>
      <c r="J811" s="44" t="s">
        <v>3</v>
      </c>
      <c r="K811" s="43">
        <v>7</v>
      </c>
      <c r="L811" s="41">
        <f t="shared" si="115"/>
        <v>7</v>
      </c>
      <c r="M811" s="270" t="s">
        <v>33</v>
      </c>
      <c r="N811" s="37">
        <f t="shared" si="112"/>
        <v>6</v>
      </c>
      <c r="O811" s="34">
        <f t="shared" si="113"/>
        <v>42</v>
      </c>
      <c r="P811" s="32">
        <f t="shared" si="104"/>
        <v>744.2</v>
      </c>
      <c r="Q811" s="31">
        <f t="shared" si="121"/>
        <v>907.92</v>
      </c>
      <c r="R811" s="30" t="s">
        <v>265</v>
      </c>
      <c r="S811" s="30" t="str">
        <f t="shared" si="120"/>
        <v>ГП-135374</v>
      </c>
      <c r="T811" s="30">
        <v>744.2</v>
      </c>
      <c r="V811" s="503"/>
    </row>
    <row r="812" spans="1:22" ht="17.100000000000001" customHeight="1" x14ac:dyDescent="0.25">
      <c r="A812" s="54" t="s">
        <v>1103</v>
      </c>
      <c r="B812" s="53" t="s">
        <v>1180</v>
      </c>
      <c r="C812" s="55">
        <v>1000</v>
      </c>
      <c r="D812" s="55">
        <v>40</v>
      </c>
      <c r="E812" s="52">
        <v>60</v>
      </c>
      <c r="F812" s="50" t="s">
        <v>966</v>
      </c>
      <c r="G812" s="392" t="s">
        <v>2456</v>
      </c>
      <c r="H812" s="296" t="s">
        <v>0</v>
      </c>
      <c r="I812" s="46" t="s">
        <v>3</v>
      </c>
      <c r="J812" s="44" t="s">
        <v>3</v>
      </c>
      <c r="K812" s="43">
        <v>7</v>
      </c>
      <c r="L812" s="41">
        <f t="shared" si="115"/>
        <v>7</v>
      </c>
      <c r="M812" s="270" t="s">
        <v>33</v>
      </c>
      <c r="N812" s="37">
        <f t="shared" si="112"/>
        <v>6</v>
      </c>
      <c r="O812" s="34">
        <f t="shared" si="113"/>
        <v>42</v>
      </c>
      <c r="P812" s="32">
        <f t="shared" si="104"/>
        <v>767</v>
      </c>
      <c r="Q812" s="31">
        <f t="shared" si="121"/>
        <v>935.74</v>
      </c>
      <c r="R812" s="30" t="s">
        <v>265</v>
      </c>
      <c r="S812" s="30" t="str">
        <f t="shared" si="120"/>
        <v>ГП-135381</v>
      </c>
      <c r="T812" s="30">
        <v>767</v>
      </c>
      <c r="V812" s="503"/>
    </row>
    <row r="813" spans="1:22" ht="17.100000000000001" customHeight="1" x14ac:dyDescent="0.25">
      <c r="A813" s="54" t="s">
        <v>1103</v>
      </c>
      <c r="B813" s="53" t="s">
        <v>1180</v>
      </c>
      <c r="C813" s="55">
        <v>1000</v>
      </c>
      <c r="D813" s="55">
        <v>40</v>
      </c>
      <c r="E813" s="52">
        <v>64</v>
      </c>
      <c r="F813" s="50" t="s">
        <v>967</v>
      </c>
      <c r="G813" s="392" t="s">
        <v>2457</v>
      </c>
      <c r="H813" s="296" t="s">
        <v>0</v>
      </c>
      <c r="I813" s="46" t="s">
        <v>3</v>
      </c>
      <c r="J813" s="44" t="s">
        <v>3</v>
      </c>
      <c r="K813" s="43">
        <v>7</v>
      </c>
      <c r="L813" s="41">
        <f t="shared" si="115"/>
        <v>7</v>
      </c>
      <c r="M813" s="270" t="s">
        <v>33</v>
      </c>
      <c r="N813" s="37">
        <f t="shared" si="112"/>
        <v>6</v>
      </c>
      <c r="O813" s="34">
        <f t="shared" si="113"/>
        <v>42</v>
      </c>
      <c r="P813" s="32">
        <f t="shared" ref="P813:P883" si="122">ROUND(T813*(1-$Q$12),2)</f>
        <v>795.8</v>
      </c>
      <c r="Q813" s="31">
        <f t="shared" si="121"/>
        <v>970.88</v>
      </c>
      <c r="R813" s="30"/>
      <c r="S813" s="30"/>
      <c r="T813" s="30">
        <v>795.8</v>
      </c>
      <c r="V813" s="503"/>
    </row>
    <row r="814" spans="1:22" ht="17.100000000000001" customHeight="1" x14ac:dyDescent="0.25">
      <c r="A814" s="54" t="s">
        <v>1103</v>
      </c>
      <c r="B814" s="53" t="s">
        <v>1180</v>
      </c>
      <c r="C814" s="55">
        <v>1000</v>
      </c>
      <c r="D814" s="55">
        <v>40</v>
      </c>
      <c r="E814" s="52">
        <v>70</v>
      </c>
      <c r="F814" s="50" t="s">
        <v>968</v>
      </c>
      <c r="G814" s="392" t="s">
        <v>2458</v>
      </c>
      <c r="H814" s="296" t="s">
        <v>0</v>
      </c>
      <c r="I814" s="46" t="s">
        <v>3</v>
      </c>
      <c r="J814" s="44" t="s">
        <v>3</v>
      </c>
      <c r="K814" s="43">
        <v>6</v>
      </c>
      <c r="L814" s="41">
        <f t="shared" si="115"/>
        <v>6</v>
      </c>
      <c r="M814" s="270" t="s">
        <v>33</v>
      </c>
      <c r="N814" s="37">
        <f t="shared" si="112"/>
        <v>7</v>
      </c>
      <c r="O814" s="34">
        <f t="shared" si="113"/>
        <v>42</v>
      </c>
      <c r="P814" s="32">
        <f t="shared" si="122"/>
        <v>899.3</v>
      </c>
      <c r="Q814" s="31">
        <f t="shared" si="121"/>
        <v>1097.1500000000001</v>
      </c>
      <c r="R814" s="30" t="s">
        <v>265</v>
      </c>
      <c r="S814" s="30" t="str">
        <f>TEXT(F814,0)</f>
        <v>ГП-135389</v>
      </c>
      <c r="T814" s="30">
        <v>899.3</v>
      </c>
      <c r="V814" s="503"/>
    </row>
    <row r="815" spans="1:22" ht="17.100000000000001" customHeight="1" x14ac:dyDescent="0.25">
      <c r="A815" s="54" t="s">
        <v>1103</v>
      </c>
      <c r="B815" s="53" t="s">
        <v>1180</v>
      </c>
      <c r="C815" s="55">
        <v>1000</v>
      </c>
      <c r="D815" s="55">
        <v>40</v>
      </c>
      <c r="E815" s="52">
        <v>76</v>
      </c>
      <c r="F815" s="50" t="s">
        <v>969</v>
      </c>
      <c r="G815" s="392" t="s">
        <v>2459</v>
      </c>
      <c r="H815" s="296" t="s">
        <v>0</v>
      </c>
      <c r="I815" s="46" t="s">
        <v>3</v>
      </c>
      <c r="J815" s="44" t="s">
        <v>3</v>
      </c>
      <c r="K815" s="43">
        <v>6</v>
      </c>
      <c r="L815" s="41">
        <f t="shared" si="115"/>
        <v>6</v>
      </c>
      <c r="M815" s="270" t="s">
        <v>33</v>
      </c>
      <c r="N815" s="37">
        <f t="shared" si="112"/>
        <v>7</v>
      </c>
      <c r="O815" s="34">
        <f t="shared" si="113"/>
        <v>42</v>
      </c>
      <c r="P815" s="32">
        <f t="shared" si="122"/>
        <v>911.7</v>
      </c>
      <c r="Q815" s="31">
        <f t="shared" si="121"/>
        <v>1112.27</v>
      </c>
      <c r="R815" s="30" t="s">
        <v>265</v>
      </c>
      <c r="S815" s="30" t="str">
        <f>TEXT(F815,0)</f>
        <v>ГП-135396</v>
      </c>
      <c r="T815" s="30">
        <v>911.7</v>
      </c>
      <c r="V815" s="503"/>
    </row>
    <row r="816" spans="1:22" ht="17.100000000000001" customHeight="1" x14ac:dyDescent="0.25">
      <c r="A816" s="54" t="s">
        <v>1103</v>
      </c>
      <c r="B816" s="53" t="s">
        <v>1180</v>
      </c>
      <c r="C816" s="55">
        <v>1000</v>
      </c>
      <c r="D816" s="55">
        <v>40</v>
      </c>
      <c r="E816" s="52">
        <v>89</v>
      </c>
      <c r="F816" s="50" t="s">
        <v>970</v>
      </c>
      <c r="G816" s="392" t="s">
        <v>2460</v>
      </c>
      <c r="H816" s="296" t="s">
        <v>0</v>
      </c>
      <c r="I816" s="46" t="s">
        <v>3</v>
      </c>
      <c r="J816" s="44" t="s">
        <v>3</v>
      </c>
      <c r="K816" s="43">
        <v>5</v>
      </c>
      <c r="L816" s="41">
        <f t="shared" si="115"/>
        <v>5</v>
      </c>
      <c r="M816" s="270" t="s">
        <v>33</v>
      </c>
      <c r="N816" s="37">
        <f t="shared" si="112"/>
        <v>8</v>
      </c>
      <c r="O816" s="34">
        <f t="shared" si="113"/>
        <v>40</v>
      </c>
      <c r="P816" s="32">
        <f t="shared" si="122"/>
        <v>991.7</v>
      </c>
      <c r="Q816" s="31">
        <f t="shared" si="121"/>
        <v>1209.8699999999999</v>
      </c>
      <c r="R816" s="30" t="s">
        <v>265</v>
      </c>
      <c r="S816" s="30" t="str">
        <f>TEXT(F816,0)</f>
        <v>ГП-135403</v>
      </c>
      <c r="T816" s="30">
        <v>991.7</v>
      </c>
      <c r="V816" s="503"/>
    </row>
    <row r="817" spans="1:22" ht="17.100000000000001" customHeight="1" x14ac:dyDescent="0.25">
      <c r="A817" s="54" t="s">
        <v>1103</v>
      </c>
      <c r="B817" s="53" t="s">
        <v>1180</v>
      </c>
      <c r="C817" s="55">
        <v>1000</v>
      </c>
      <c r="D817" s="55">
        <v>40</v>
      </c>
      <c r="E817" s="52">
        <v>102</v>
      </c>
      <c r="F817" s="50" t="s">
        <v>2710</v>
      </c>
      <c r="G817" s="392" t="s">
        <v>2719</v>
      </c>
      <c r="H817" s="296" t="s">
        <v>0</v>
      </c>
      <c r="I817" s="46"/>
      <c r="J817" s="44" t="s">
        <v>3</v>
      </c>
      <c r="K817" s="43">
        <v>5</v>
      </c>
      <c r="L817" s="41">
        <v>5</v>
      </c>
      <c r="M817" s="270" t="s">
        <v>33</v>
      </c>
      <c r="N817" s="37">
        <f t="shared" si="112"/>
        <v>8</v>
      </c>
      <c r="O817" s="34">
        <f t="shared" si="113"/>
        <v>40</v>
      </c>
      <c r="P817" s="32">
        <f t="shared" ref="P817" si="123">ROUND(T817*(1-$Q$12),2)</f>
        <v>1010.7</v>
      </c>
      <c r="Q817" s="31">
        <f t="shared" si="121"/>
        <v>1233.05</v>
      </c>
      <c r="R817" s="30"/>
      <c r="S817" s="30" t="s">
        <v>2710</v>
      </c>
      <c r="T817" s="30">
        <v>1010.7</v>
      </c>
      <c r="V817" s="503"/>
    </row>
    <row r="818" spans="1:22" ht="17.100000000000001" customHeight="1" x14ac:dyDescent="0.25">
      <c r="A818" s="54" t="s">
        <v>1103</v>
      </c>
      <c r="B818" s="53" t="s">
        <v>1180</v>
      </c>
      <c r="C818" s="55">
        <v>1000</v>
      </c>
      <c r="D818" s="55">
        <v>40</v>
      </c>
      <c r="E818" s="52">
        <v>108</v>
      </c>
      <c r="F818" s="50" t="s">
        <v>971</v>
      </c>
      <c r="G818" s="392" t="s">
        <v>2461</v>
      </c>
      <c r="H818" s="296" t="s">
        <v>0</v>
      </c>
      <c r="I818" s="46" t="s">
        <v>3</v>
      </c>
      <c r="J818" s="44" t="s">
        <v>3</v>
      </c>
      <c r="K818" s="43">
        <v>5</v>
      </c>
      <c r="L818" s="41">
        <f t="shared" si="115"/>
        <v>5</v>
      </c>
      <c r="M818" s="270" t="s">
        <v>33</v>
      </c>
      <c r="N818" s="37">
        <f t="shared" si="112"/>
        <v>8</v>
      </c>
      <c r="O818" s="34">
        <f t="shared" si="113"/>
        <v>40</v>
      </c>
      <c r="P818" s="32">
        <f t="shared" si="122"/>
        <v>1036</v>
      </c>
      <c r="Q818" s="31">
        <f t="shared" si="121"/>
        <v>1263.92</v>
      </c>
      <c r="R818" s="30" t="s">
        <v>265</v>
      </c>
      <c r="S818" s="30" t="str">
        <f>TEXT(F818,0)</f>
        <v>ГП-135410</v>
      </c>
      <c r="T818" s="30">
        <v>1036</v>
      </c>
      <c r="V818" s="503"/>
    </row>
    <row r="819" spans="1:22" ht="17.100000000000001" customHeight="1" x14ac:dyDescent="0.25">
      <c r="A819" s="54" t="s">
        <v>1103</v>
      </c>
      <c r="B819" s="53" t="s">
        <v>1180</v>
      </c>
      <c r="C819" s="55">
        <v>1000</v>
      </c>
      <c r="D819" s="55">
        <v>40</v>
      </c>
      <c r="E819" s="52">
        <v>114</v>
      </c>
      <c r="F819" s="50" t="s">
        <v>972</v>
      </c>
      <c r="G819" s="392" t="s">
        <v>2462</v>
      </c>
      <c r="H819" s="296" t="s">
        <v>0</v>
      </c>
      <c r="I819" s="46" t="s">
        <v>3</v>
      </c>
      <c r="J819" s="44" t="s">
        <v>3</v>
      </c>
      <c r="K819" s="43">
        <v>4</v>
      </c>
      <c r="L819" s="41">
        <f t="shared" si="115"/>
        <v>4</v>
      </c>
      <c r="M819" s="270" t="s">
        <v>33</v>
      </c>
      <c r="N819" s="37">
        <f t="shared" si="112"/>
        <v>10</v>
      </c>
      <c r="O819" s="34">
        <f t="shared" si="113"/>
        <v>40</v>
      </c>
      <c r="P819" s="32">
        <f t="shared" si="122"/>
        <v>1075.5</v>
      </c>
      <c r="Q819" s="31">
        <f t="shared" si="121"/>
        <v>1312.11</v>
      </c>
      <c r="R819" s="30" t="s">
        <v>265</v>
      </c>
      <c r="S819" s="30" t="str">
        <f>TEXT(F819,0)</f>
        <v>ГП-135417</v>
      </c>
      <c r="T819" s="30">
        <v>1075.5</v>
      </c>
      <c r="V819" s="503"/>
    </row>
    <row r="820" spans="1:22" ht="17.100000000000001" customHeight="1" x14ac:dyDescent="0.25">
      <c r="A820" s="54" t="s">
        <v>1103</v>
      </c>
      <c r="B820" s="53" t="s">
        <v>1180</v>
      </c>
      <c r="C820" s="55">
        <v>1000</v>
      </c>
      <c r="D820" s="55">
        <v>40</v>
      </c>
      <c r="E820" s="52">
        <v>133</v>
      </c>
      <c r="F820" s="50" t="s">
        <v>973</v>
      </c>
      <c r="G820" s="392" t="s">
        <v>2463</v>
      </c>
      <c r="H820" s="296" t="s">
        <v>0</v>
      </c>
      <c r="I820" s="46" t="s">
        <v>3</v>
      </c>
      <c r="J820" s="44" t="s">
        <v>3</v>
      </c>
      <c r="K820" s="43">
        <v>4</v>
      </c>
      <c r="L820" s="41">
        <f t="shared" si="115"/>
        <v>4</v>
      </c>
      <c r="M820" s="270" t="s">
        <v>33</v>
      </c>
      <c r="N820" s="37">
        <f t="shared" si="112"/>
        <v>10</v>
      </c>
      <c r="O820" s="34">
        <f t="shared" si="113"/>
        <v>40</v>
      </c>
      <c r="P820" s="32">
        <f t="shared" si="122"/>
        <v>1163.9000000000001</v>
      </c>
      <c r="Q820" s="31">
        <f t="shared" si="121"/>
        <v>1419.96</v>
      </c>
      <c r="R820" s="30" t="s">
        <v>265</v>
      </c>
      <c r="S820" s="30" t="str">
        <f>TEXT(F820,0)</f>
        <v>ГП-135424</v>
      </c>
      <c r="T820" s="30">
        <v>1163.9000000000001</v>
      </c>
      <c r="V820" s="503"/>
    </row>
    <row r="821" spans="1:22" ht="17.100000000000001" customHeight="1" x14ac:dyDescent="0.25">
      <c r="A821" s="54" t="s">
        <v>1103</v>
      </c>
      <c r="B821" s="53" t="s">
        <v>1180</v>
      </c>
      <c r="C821" s="55">
        <v>1000</v>
      </c>
      <c r="D821" s="55">
        <v>40</v>
      </c>
      <c r="E821" s="52">
        <v>140</v>
      </c>
      <c r="F821" s="50" t="s">
        <v>2711</v>
      </c>
      <c r="G821" s="392" t="s">
        <v>2720</v>
      </c>
      <c r="H821" s="296" t="s">
        <v>0</v>
      </c>
      <c r="I821" s="46"/>
      <c r="J821" s="44" t="s">
        <v>3</v>
      </c>
      <c r="K821" s="43">
        <v>4</v>
      </c>
      <c r="L821" s="41">
        <v>4</v>
      </c>
      <c r="M821" s="270" t="s">
        <v>33</v>
      </c>
      <c r="N821" s="37">
        <f t="shared" si="112"/>
        <v>10</v>
      </c>
      <c r="O821" s="34">
        <f t="shared" si="113"/>
        <v>40</v>
      </c>
      <c r="P821" s="32">
        <f t="shared" ref="P821" si="124">ROUND(T821*(1-$Q$12),2)</f>
        <v>1177.0999999999999</v>
      </c>
      <c r="Q821" s="31">
        <f t="shared" si="121"/>
        <v>1436.06</v>
      </c>
      <c r="R821" s="30"/>
      <c r="S821" s="30" t="s">
        <v>2711</v>
      </c>
      <c r="T821" s="30">
        <v>1177.0999999999999</v>
      </c>
      <c r="V821" s="503"/>
    </row>
    <row r="822" spans="1:22" ht="17.100000000000001" customHeight="1" x14ac:dyDescent="0.25">
      <c r="A822" s="54" t="s">
        <v>1103</v>
      </c>
      <c r="B822" s="53" t="s">
        <v>1180</v>
      </c>
      <c r="C822" s="55">
        <v>1000</v>
      </c>
      <c r="D822" s="55">
        <v>40</v>
      </c>
      <c r="E822" s="52">
        <v>159</v>
      </c>
      <c r="F822" s="50" t="s">
        <v>974</v>
      </c>
      <c r="G822" s="392" t="s">
        <v>2464</v>
      </c>
      <c r="H822" s="296" t="s">
        <v>0</v>
      </c>
      <c r="I822" s="46" t="s">
        <v>3</v>
      </c>
      <c r="J822" s="44" t="s">
        <v>3</v>
      </c>
      <c r="K822" s="43">
        <v>3</v>
      </c>
      <c r="L822" s="41">
        <f t="shared" si="115"/>
        <v>3</v>
      </c>
      <c r="M822" s="270" t="s">
        <v>33</v>
      </c>
      <c r="N822" s="37">
        <f t="shared" si="112"/>
        <v>14</v>
      </c>
      <c r="O822" s="34">
        <f t="shared" si="113"/>
        <v>42</v>
      </c>
      <c r="P822" s="32">
        <f t="shared" si="122"/>
        <v>1291.5</v>
      </c>
      <c r="Q822" s="31">
        <f t="shared" si="121"/>
        <v>1575.63</v>
      </c>
      <c r="R822" s="30" t="s">
        <v>265</v>
      </c>
      <c r="S822" s="30" t="str">
        <f>TEXT(F822,0)</f>
        <v>ГП-135431</v>
      </c>
      <c r="T822" s="30">
        <v>1291.5</v>
      </c>
      <c r="V822" s="503"/>
    </row>
    <row r="823" spans="1:22" ht="17.100000000000001" customHeight="1" x14ac:dyDescent="0.25">
      <c r="A823" s="54" t="s">
        <v>1103</v>
      </c>
      <c r="B823" s="53" t="s">
        <v>1180</v>
      </c>
      <c r="C823" s="55">
        <v>1000</v>
      </c>
      <c r="D823" s="55">
        <v>40</v>
      </c>
      <c r="E823" s="52">
        <v>169</v>
      </c>
      <c r="F823" s="50" t="s">
        <v>975</v>
      </c>
      <c r="G823" s="392" t="s">
        <v>2465</v>
      </c>
      <c r="H823" s="296" t="s">
        <v>0</v>
      </c>
      <c r="I823" s="46" t="s">
        <v>3</v>
      </c>
      <c r="J823" s="44" t="s">
        <v>3</v>
      </c>
      <c r="K823" s="43">
        <v>3</v>
      </c>
      <c r="L823" s="41">
        <f t="shared" si="115"/>
        <v>3</v>
      </c>
      <c r="M823" s="270" t="s">
        <v>33</v>
      </c>
      <c r="N823" s="37">
        <f t="shared" ref="N823:N891" si="125">IF(M823="A",1,IF(M823="B", ROUNDUP(10/L823,0),ROUNDUP(40/L823,0)))</f>
        <v>14</v>
      </c>
      <c r="O823" s="34">
        <f t="shared" ref="O823:O891" si="126">N823*L823</f>
        <v>42</v>
      </c>
      <c r="P823" s="32">
        <f t="shared" si="122"/>
        <v>1354.8</v>
      </c>
      <c r="Q823" s="31">
        <f t="shared" si="121"/>
        <v>1652.86</v>
      </c>
      <c r="R823" s="30" t="s">
        <v>265</v>
      </c>
      <c r="S823" s="30" t="str">
        <f>TEXT(F823,0)</f>
        <v>ГП-135438</v>
      </c>
      <c r="T823" s="30">
        <v>1354.8</v>
      </c>
      <c r="V823" s="503"/>
    </row>
    <row r="824" spans="1:22" ht="17.100000000000001" customHeight="1" x14ac:dyDescent="0.25">
      <c r="A824" s="54" t="s">
        <v>1103</v>
      </c>
      <c r="B824" s="53" t="s">
        <v>1180</v>
      </c>
      <c r="C824" s="55">
        <v>1000</v>
      </c>
      <c r="D824" s="55">
        <v>40</v>
      </c>
      <c r="E824" s="52">
        <v>194</v>
      </c>
      <c r="F824" s="50" t="s">
        <v>2712</v>
      </c>
      <c r="G824" s="392" t="s">
        <v>2721</v>
      </c>
      <c r="H824" s="296" t="s">
        <v>0</v>
      </c>
      <c r="I824" s="46"/>
      <c r="J824" s="44" t="s">
        <v>3</v>
      </c>
      <c r="K824" s="43">
        <v>3</v>
      </c>
      <c r="L824" s="41">
        <v>3</v>
      </c>
      <c r="M824" s="270" t="s">
        <v>33</v>
      </c>
      <c r="N824" s="37">
        <f t="shared" si="125"/>
        <v>14</v>
      </c>
      <c r="O824" s="34">
        <f t="shared" si="126"/>
        <v>42</v>
      </c>
      <c r="P824" s="32">
        <f t="shared" ref="P824:P825" si="127">ROUND(T824*(1-$Q$12),2)</f>
        <v>1430.8</v>
      </c>
      <c r="Q824" s="31">
        <f t="shared" si="121"/>
        <v>1745.58</v>
      </c>
      <c r="R824" s="30"/>
      <c r="S824" s="30" t="s">
        <v>2712</v>
      </c>
      <c r="T824" s="30">
        <v>1430.8</v>
      </c>
      <c r="V824" s="503"/>
    </row>
    <row r="825" spans="1:22" ht="17.100000000000001" customHeight="1" x14ac:dyDescent="0.25">
      <c r="A825" s="54" t="s">
        <v>1103</v>
      </c>
      <c r="B825" s="53" t="s">
        <v>1180</v>
      </c>
      <c r="C825" s="55">
        <v>1000</v>
      </c>
      <c r="D825" s="55">
        <v>40</v>
      </c>
      <c r="E825" s="52">
        <v>205</v>
      </c>
      <c r="F825" s="50" t="s">
        <v>2713</v>
      </c>
      <c r="G825" s="392" t="s">
        <v>2722</v>
      </c>
      <c r="H825" s="296" t="s">
        <v>0</v>
      </c>
      <c r="I825" s="46"/>
      <c r="J825" s="44" t="s">
        <v>3</v>
      </c>
      <c r="K825" s="43">
        <v>3</v>
      </c>
      <c r="L825" s="41">
        <v>3</v>
      </c>
      <c r="M825" s="270" t="s">
        <v>33</v>
      </c>
      <c r="N825" s="37">
        <f t="shared" si="125"/>
        <v>14</v>
      </c>
      <c r="O825" s="34">
        <f t="shared" si="126"/>
        <v>42</v>
      </c>
      <c r="P825" s="32">
        <f t="shared" si="127"/>
        <v>1576.3</v>
      </c>
      <c r="Q825" s="31">
        <f t="shared" si="121"/>
        <v>1923.09</v>
      </c>
      <c r="R825" s="30"/>
      <c r="S825" s="30" t="s">
        <v>2713</v>
      </c>
      <c r="T825" s="30">
        <v>1576.3</v>
      </c>
      <c r="V825" s="503"/>
    </row>
    <row r="826" spans="1:22" ht="17.100000000000001" customHeight="1" x14ac:dyDescent="0.25">
      <c r="A826" s="54" t="s">
        <v>1103</v>
      </c>
      <c r="B826" s="53" t="s">
        <v>1180</v>
      </c>
      <c r="C826" s="55">
        <v>1000</v>
      </c>
      <c r="D826" s="55">
        <v>40</v>
      </c>
      <c r="E826" s="52">
        <v>219</v>
      </c>
      <c r="F826" s="50" t="s">
        <v>976</v>
      </c>
      <c r="G826" s="392" t="s">
        <v>2466</v>
      </c>
      <c r="H826" s="296" t="s">
        <v>0</v>
      </c>
      <c r="I826" s="46" t="s">
        <v>3</v>
      </c>
      <c r="J826" s="44" t="s">
        <v>3</v>
      </c>
      <c r="K826" s="43">
        <v>3</v>
      </c>
      <c r="L826" s="41">
        <f t="shared" si="115"/>
        <v>3</v>
      </c>
      <c r="M826" s="270" t="s">
        <v>33</v>
      </c>
      <c r="N826" s="37">
        <f t="shared" si="125"/>
        <v>14</v>
      </c>
      <c r="O826" s="34">
        <f t="shared" si="126"/>
        <v>42</v>
      </c>
      <c r="P826" s="32">
        <f t="shared" si="122"/>
        <v>1703.2</v>
      </c>
      <c r="Q826" s="31">
        <f t="shared" si="121"/>
        <v>2077.9</v>
      </c>
      <c r="R826" s="30" t="s">
        <v>265</v>
      </c>
      <c r="S826" s="30" t="str">
        <f>TEXT(F826,0)</f>
        <v>ГП-135445</v>
      </c>
      <c r="T826" s="30">
        <v>1703.2</v>
      </c>
      <c r="V826" s="503"/>
    </row>
    <row r="827" spans="1:22" ht="17.100000000000001" customHeight="1" x14ac:dyDescent="0.25">
      <c r="A827" s="54" t="s">
        <v>1103</v>
      </c>
      <c r="B827" s="53" t="s">
        <v>1180</v>
      </c>
      <c r="C827" s="55">
        <v>1000</v>
      </c>
      <c r="D827" s="55">
        <v>40</v>
      </c>
      <c r="E827" s="52">
        <v>245</v>
      </c>
      <c r="F827" s="50" t="s">
        <v>2714</v>
      </c>
      <c r="G827" s="392" t="s">
        <v>2723</v>
      </c>
      <c r="H827" s="296" t="s">
        <v>0</v>
      </c>
      <c r="I827" s="46"/>
      <c r="J827" s="44" t="s">
        <v>3</v>
      </c>
      <c r="K827" s="43">
        <v>2</v>
      </c>
      <c r="L827" s="41">
        <v>2</v>
      </c>
      <c r="M827" s="270" t="s">
        <v>33</v>
      </c>
      <c r="N827" s="37">
        <f t="shared" si="125"/>
        <v>20</v>
      </c>
      <c r="O827" s="34">
        <f t="shared" si="126"/>
        <v>40</v>
      </c>
      <c r="P827" s="32">
        <f t="shared" ref="P827" si="128">ROUND(T827*(1-$Q$12),2)</f>
        <v>2167.4</v>
      </c>
      <c r="Q827" s="31">
        <f t="shared" si="121"/>
        <v>2644.23</v>
      </c>
      <c r="R827" s="30"/>
      <c r="S827" s="30" t="s">
        <v>2714</v>
      </c>
      <c r="T827" s="30">
        <v>2167.4</v>
      </c>
      <c r="V827" s="503"/>
    </row>
    <row r="828" spans="1:22" ht="17.100000000000001" customHeight="1" x14ac:dyDescent="0.25">
      <c r="A828" s="54" t="s">
        <v>1103</v>
      </c>
      <c r="B828" s="53" t="s">
        <v>1180</v>
      </c>
      <c r="C828" s="55">
        <v>1000</v>
      </c>
      <c r="D828" s="55">
        <v>40</v>
      </c>
      <c r="E828" s="52">
        <v>273</v>
      </c>
      <c r="F828" s="50" t="s">
        <v>977</v>
      </c>
      <c r="G828" s="392" t="s">
        <v>2467</v>
      </c>
      <c r="H828" s="296" t="s">
        <v>0</v>
      </c>
      <c r="I828" s="46" t="s">
        <v>3</v>
      </c>
      <c r="J828" s="44"/>
      <c r="K828" s="43">
        <v>2</v>
      </c>
      <c r="L828" s="41">
        <f t="shared" si="115"/>
        <v>2</v>
      </c>
      <c r="M828" s="270" t="s">
        <v>33</v>
      </c>
      <c r="N828" s="37">
        <f t="shared" si="125"/>
        <v>20</v>
      </c>
      <c r="O828" s="34">
        <f t="shared" si="126"/>
        <v>40</v>
      </c>
      <c r="P828" s="32">
        <f t="shared" si="122"/>
        <v>2441.5</v>
      </c>
      <c r="Q828" s="31">
        <f t="shared" si="121"/>
        <v>2978.63</v>
      </c>
      <c r="R828" s="30" t="s">
        <v>265</v>
      </c>
      <c r="S828" s="30" t="str">
        <f t="shared" ref="S828:S835" si="129">TEXT(F828,0)</f>
        <v>ГП-135450</v>
      </c>
      <c r="T828" s="30">
        <v>2441.5</v>
      </c>
      <c r="V828" s="503"/>
    </row>
    <row r="829" spans="1:22" ht="17.100000000000001" customHeight="1" x14ac:dyDescent="0.25">
      <c r="A829" s="54" t="s">
        <v>1103</v>
      </c>
      <c r="B829" s="53" t="s">
        <v>1180</v>
      </c>
      <c r="C829" s="55">
        <v>1000</v>
      </c>
      <c r="D829" s="52">
        <v>50</v>
      </c>
      <c r="E829" s="52">
        <v>18</v>
      </c>
      <c r="F829" s="50" t="s">
        <v>978</v>
      </c>
      <c r="G829" s="392" t="s">
        <v>2468</v>
      </c>
      <c r="H829" s="296" t="s">
        <v>0</v>
      </c>
      <c r="I829" s="46" t="s">
        <v>3</v>
      </c>
      <c r="J829" s="44"/>
      <c r="K829" s="43">
        <v>8</v>
      </c>
      <c r="L829" s="41">
        <f t="shared" si="115"/>
        <v>8</v>
      </c>
      <c r="M829" s="270" t="s">
        <v>33</v>
      </c>
      <c r="N829" s="37">
        <f t="shared" si="125"/>
        <v>5</v>
      </c>
      <c r="O829" s="34">
        <f t="shared" si="126"/>
        <v>40</v>
      </c>
      <c r="P829" s="32">
        <f t="shared" si="122"/>
        <v>598.20000000000005</v>
      </c>
      <c r="Q829" s="31">
        <f t="shared" si="121"/>
        <v>729.8</v>
      </c>
      <c r="R829" s="30" t="s">
        <v>265</v>
      </c>
      <c r="S829" s="30" t="str">
        <f t="shared" si="129"/>
        <v>ГП-135326</v>
      </c>
      <c r="T829" s="30">
        <v>598.20000000000005</v>
      </c>
      <c r="V829" s="503"/>
    </row>
    <row r="830" spans="1:22" ht="17.100000000000001" customHeight="1" x14ac:dyDescent="0.25">
      <c r="A830" s="54" t="s">
        <v>1103</v>
      </c>
      <c r="B830" s="53" t="s">
        <v>1180</v>
      </c>
      <c r="C830" s="55">
        <v>1000</v>
      </c>
      <c r="D830" s="55">
        <v>50</v>
      </c>
      <c r="E830" s="52">
        <v>21</v>
      </c>
      <c r="F830" s="50" t="s">
        <v>979</v>
      </c>
      <c r="G830" s="392" t="s">
        <v>2469</v>
      </c>
      <c r="H830" s="296" t="s">
        <v>0</v>
      </c>
      <c r="I830" s="46" t="s">
        <v>3</v>
      </c>
      <c r="J830" s="44"/>
      <c r="K830" s="43">
        <v>7</v>
      </c>
      <c r="L830" s="41">
        <f t="shared" si="115"/>
        <v>7</v>
      </c>
      <c r="M830" s="270" t="s">
        <v>33</v>
      </c>
      <c r="N830" s="37">
        <f t="shared" si="125"/>
        <v>6</v>
      </c>
      <c r="O830" s="34">
        <f t="shared" si="126"/>
        <v>42</v>
      </c>
      <c r="P830" s="32">
        <f t="shared" si="122"/>
        <v>609.6</v>
      </c>
      <c r="Q830" s="31">
        <f t="shared" si="121"/>
        <v>743.71</v>
      </c>
      <c r="R830" s="30" t="s">
        <v>265</v>
      </c>
      <c r="S830" s="30" t="str">
        <f t="shared" si="129"/>
        <v>ГП-135330</v>
      </c>
      <c r="T830" s="30">
        <v>609.6</v>
      </c>
      <c r="V830" s="503"/>
    </row>
    <row r="831" spans="1:22" ht="17.100000000000001" customHeight="1" x14ac:dyDescent="0.25">
      <c r="A831" s="54" t="s">
        <v>1103</v>
      </c>
      <c r="B831" s="53" t="s">
        <v>1180</v>
      </c>
      <c r="C831" s="55">
        <v>1000</v>
      </c>
      <c r="D831" s="55">
        <v>50</v>
      </c>
      <c r="E831" s="52">
        <v>25</v>
      </c>
      <c r="F831" s="50" t="s">
        <v>980</v>
      </c>
      <c r="G831" s="392" t="s">
        <v>2470</v>
      </c>
      <c r="H831" s="296" t="s">
        <v>0</v>
      </c>
      <c r="I831" s="46" t="s">
        <v>3</v>
      </c>
      <c r="J831" s="44"/>
      <c r="K831" s="43">
        <v>7</v>
      </c>
      <c r="L831" s="41">
        <f t="shared" si="115"/>
        <v>7</v>
      </c>
      <c r="M831" s="270" t="s">
        <v>33</v>
      </c>
      <c r="N831" s="37">
        <f t="shared" si="125"/>
        <v>6</v>
      </c>
      <c r="O831" s="34">
        <f t="shared" si="126"/>
        <v>42</v>
      </c>
      <c r="P831" s="32">
        <f t="shared" si="122"/>
        <v>696.4</v>
      </c>
      <c r="Q831" s="31">
        <f t="shared" si="121"/>
        <v>849.61</v>
      </c>
      <c r="R831" s="30" t="s">
        <v>265</v>
      </c>
      <c r="S831" s="30" t="str">
        <f t="shared" si="129"/>
        <v>ГП-135334</v>
      </c>
      <c r="T831" s="30">
        <v>696.4</v>
      </c>
      <c r="V831" s="503"/>
    </row>
    <row r="832" spans="1:22" ht="17.100000000000001" customHeight="1" x14ac:dyDescent="0.25">
      <c r="A832" s="54" t="s">
        <v>1103</v>
      </c>
      <c r="B832" s="53" t="s">
        <v>1180</v>
      </c>
      <c r="C832" s="55">
        <v>1000</v>
      </c>
      <c r="D832" s="55">
        <v>50</v>
      </c>
      <c r="E832" s="52">
        <v>28</v>
      </c>
      <c r="F832" s="50" t="s">
        <v>981</v>
      </c>
      <c r="G832" s="392" t="s">
        <v>2471</v>
      </c>
      <c r="H832" s="296" t="s">
        <v>0</v>
      </c>
      <c r="I832" s="46" t="s">
        <v>3</v>
      </c>
      <c r="J832" s="44"/>
      <c r="K832" s="43">
        <v>7</v>
      </c>
      <c r="L832" s="41">
        <f t="shared" ref="L832:L897" si="130">K832</f>
        <v>7</v>
      </c>
      <c r="M832" s="270" t="s">
        <v>33</v>
      </c>
      <c r="N832" s="37">
        <f t="shared" si="125"/>
        <v>6</v>
      </c>
      <c r="O832" s="34">
        <f t="shared" si="126"/>
        <v>42</v>
      </c>
      <c r="P832" s="32">
        <f t="shared" si="122"/>
        <v>717.1</v>
      </c>
      <c r="Q832" s="31">
        <f t="shared" si="121"/>
        <v>874.86</v>
      </c>
      <c r="R832" s="30" t="s">
        <v>265</v>
      </c>
      <c r="S832" s="30" t="str">
        <f t="shared" si="129"/>
        <v>ГП-135339</v>
      </c>
      <c r="T832" s="30">
        <v>717.1</v>
      </c>
      <c r="V832" s="503"/>
    </row>
    <row r="833" spans="1:22" ht="17.100000000000001" customHeight="1" x14ac:dyDescent="0.25">
      <c r="A833" s="54" t="s">
        <v>1103</v>
      </c>
      <c r="B833" s="53" t="s">
        <v>1180</v>
      </c>
      <c r="C833" s="55">
        <v>1000</v>
      </c>
      <c r="D833" s="55">
        <v>50</v>
      </c>
      <c r="E833" s="52">
        <v>32</v>
      </c>
      <c r="F833" s="50" t="s">
        <v>982</v>
      </c>
      <c r="G833" s="392" t="s">
        <v>2472</v>
      </c>
      <c r="H833" s="296" t="s">
        <v>0</v>
      </c>
      <c r="I833" s="46" t="s">
        <v>3</v>
      </c>
      <c r="J833" s="44"/>
      <c r="K833" s="43">
        <v>7</v>
      </c>
      <c r="L833" s="41">
        <f t="shared" si="130"/>
        <v>7</v>
      </c>
      <c r="M833" s="270" t="s">
        <v>33</v>
      </c>
      <c r="N833" s="37">
        <f t="shared" si="125"/>
        <v>6</v>
      </c>
      <c r="O833" s="34">
        <f t="shared" si="126"/>
        <v>42</v>
      </c>
      <c r="P833" s="32">
        <f t="shared" si="122"/>
        <v>759.3</v>
      </c>
      <c r="Q833" s="31">
        <f t="shared" si="121"/>
        <v>926.35</v>
      </c>
      <c r="R833" s="30" t="s">
        <v>265</v>
      </c>
      <c r="S833" s="30" t="str">
        <f t="shared" si="129"/>
        <v>ГП-135344</v>
      </c>
      <c r="T833" s="30">
        <v>759.3</v>
      </c>
      <c r="V833" s="503"/>
    </row>
    <row r="834" spans="1:22" ht="17.100000000000001" customHeight="1" x14ac:dyDescent="0.25">
      <c r="A834" s="54" t="s">
        <v>1103</v>
      </c>
      <c r="B834" s="53" t="s">
        <v>1180</v>
      </c>
      <c r="C834" s="55">
        <v>1000</v>
      </c>
      <c r="D834" s="55">
        <v>50</v>
      </c>
      <c r="E834" s="52">
        <v>35</v>
      </c>
      <c r="F834" s="50" t="s">
        <v>983</v>
      </c>
      <c r="G834" s="392" t="s">
        <v>2473</v>
      </c>
      <c r="H834" s="296" t="s">
        <v>0</v>
      </c>
      <c r="I834" s="46" t="s">
        <v>3</v>
      </c>
      <c r="J834" s="44" t="s">
        <v>3</v>
      </c>
      <c r="K834" s="43">
        <v>7</v>
      </c>
      <c r="L834" s="41">
        <f t="shared" si="130"/>
        <v>7</v>
      </c>
      <c r="M834" s="270" t="s">
        <v>33</v>
      </c>
      <c r="N834" s="37">
        <f t="shared" si="125"/>
        <v>6</v>
      </c>
      <c r="O834" s="34">
        <f t="shared" si="126"/>
        <v>42</v>
      </c>
      <c r="P834" s="32">
        <f t="shared" si="122"/>
        <v>798.8</v>
      </c>
      <c r="Q834" s="31">
        <f t="shared" si="121"/>
        <v>974.54</v>
      </c>
      <c r="R834" s="30" t="s">
        <v>265</v>
      </c>
      <c r="S834" s="30" t="str">
        <f t="shared" si="129"/>
        <v>ГП-135349</v>
      </c>
      <c r="T834" s="30">
        <v>798.8</v>
      </c>
      <c r="V834" s="503"/>
    </row>
    <row r="835" spans="1:22" ht="16.5" customHeight="1" x14ac:dyDescent="0.25">
      <c r="A835" s="54" t="s">
        <v>1103</v>
      </c>
      <c r="B835" s="53" t="s">
        <v>1180</v>
      </c>
      <c r="C835" s="55">
        <v>1000</v>
      </c>
      <c r="D835" s="55">
        <v>50</v>
      </c>
      <c r="E835" s="52">
        <v>38</v>
      </c>
      <c r="F835" s="50" t="s">
        <v>984</v>
      </c>
      <c r="G835" s="392" t="s">
        <v>2474</v>
      </c>
      <c r="H835" s="296" t="s">
        <v>0</v>
      </c>
      <c r="I835" s="46" t="s">
        <v>3</v>
      </c>
      <c r="J835" s="44"/>
      <c r="K835" s="43">
        <v>7</v>
      </c>
      <c r="L835" s="41">
        <f t="shared" si="130"/>
        <v>7</v>
      </c>
      <c r="M835" s="270" t="s">
        <v>33</v>
      </c>
      <c r="N835" s="37">
        <f t="shared" si="125"/>
        <v>6</v>
      </c>
      <c r="O835" s="34">
        <f t="shared" si="126"/>
        <v>42</v>
      </c>
      <c r="P835" s="32">
        <f t="shared" si="122"/>
        <v>894</v>
      </c>
      <c r="Q835" s="31">
        <f t="shared" si="121"/>
        <v>1090.68</v>
      </c>
      <c r="R835" s="30" t="s">
        <v>265</v>
      </c>
      <c r="S835" s="30" t="str">
        <f t="shared" si="129"/>
        <v>ГП-135354</v>
      </c>
      <c r="T835" s="30">
        <v>894</v>
      </c>
      <c r="V835" s="503"/>
    </row>
    <row r="836" spans="1:22" ht="17.100000000000001" customHeight="1" x14ac:dyDescent="0.25">
      <c r="A836" s="54" t="s">
        <v>1103</v>
      </c>
      <c r="B836" s="53" t="s">
        <v>1180</v>
      </c>
      <c r="C836" s="55">
        <v>1000</v>
      </c>
      <c r="D836" s="55">
        <v>50</v>
      </c>
      <c r="E836" s="52">
        <v>42</v>
      </c>
      <c r="F836" s="50" t="s">
        <v>985</v>
      </c>
      <c r="G836" s="392" t="s">
        <v>2475</v>
      </c>
      <c r="H836" s="296" t="s">
        <v>0</v>
      </c>
      <c r="I836" s="46" t="s">
        <v>3</v>
      </c>
      <c r="J836" s="44" t="s">
        <v>3</v>
      </c>
      <c r="K836" s="43">
        <v>7</v>
      </c>
      <c r="L836" s="41">
        <f t="shared" si="130"/>
        <v>7</v>
      </c>
      <c r="M836" s="270" t="s">
        <v>33</v>
      </c>
      <c r="N836" s="37">
        <f t="shared" si="125"/>
        <v>6</v>
      </c>
      <c r="O836" s="34">
        <f t="shared" si="126"/>
        <v>42</v>
      </c>
      <c r="P836" s="315" t="s">
        <v>307</v>
      </c>
      <c r="Q836" s="300" t="s">
        <v>307</v>
      </c>
      <c r="R836" s="30"/>
      <c r="S836" s="30"/>
      <c r="T836" s="30"/>
      <c r="V836" s="503"/>
    </row>
    <row r="837" spans="1:22" ht="17.100000000000001" customHeight="1" x14ac:dyDescent="0.25">
      <c r="A837" s="54" t="s">
        <v>1103</v>
      </c>
      <c r="B837" s="53" t="s">
        <v>1180</v>
      </c>
      <c r="C837" s="55">
        <v>1000</v>
      </c>
      <c r="D837" s="55">
        <v>50</v>
      </c>
      <c r="E837" s="52">
        <v>45</v>
      </c>
      <c r="F837" s="50" t="s">
        <v>986</v>
      </c>
      <c r="G837" s="392" t="s">
        <v>2476</v>
      </c>
      <c r="H837" s="296" t="s">
        <v>0</v>
      </c>
      <c r="I837" s="46" t="s">
        <v>3</v>
      </c>
      <c r="J837" s="44" t="s">
        <v>3</v>
      </c>
      <c r="K837" s="43">
        <v>7</v>
      </c>
      <c r="L837" s="41">
        <f t="shared" si="130"/>
        <v>7</v>
      </c>
      <c r="M837" s="270" t="s">
        <v>33</v>
      </c>
      <c r="N837" s="37">
        <f t="shared" si="125"/>
        <v>6</v>
      </c>
      <c r="O837" s="34">
        <f t="shared" si="126"/>
        <v>42</v>
      </c>
      <c r="P837" s="32">
        <f t="shared" si="122"/>
        <v>946.5</v>
      </c>
      <c r="Q837" s="31">
        <f t="shared" ref="Q837:Q844" si="131">ROUND(P837*1.22,2)</f>
        <v>1154.73</v>
      </c>
      <c r="R837" s="30" t="s">
        <v>265</v>
      </c>
      <c r="S837" s="30" t="str">
        <f>TEXT(F837,0)</f>
        <v>ГП-135363</v>
      </c>
      <c r="T837" s="30">
        <v>946.5</v>
      </c>
      <c r="V837" s="503"/>
    </row>
    <row r="838" spans="1:22" ht="17.100000000000001" customHeight="1" x14ac:dyDescent="0.25">
      <c r="A838" s="54" t="s">
        <v>1103</v>
      </c>
      <c r="B838" s="53" t="s">
        <v>1180</v>
      </c>
      <c r="C838" s="55">
        <v>1000</v>
      </c>
      <c r="D838" s="55">
        <v>50</v>
      </c>
      <c r="E838" s="52">
        <v>48</v>
      </c>
      <c r="F838" s="50" t="s">
        <v>987</v>
      </c>
      <c r="G838" s="392" t="s">
        <v>2477</v>
      </c>
      <c r="H838" s="296" t="s">
        <v>0</v>
      </c>
      <c r="I838" s="46" t="s">
        <v>3</v>
      </c>
      <c r="J838" s="44" t="s">
        <v>3</v>
      </c>
      <c r="K838" s="43">
        <v>6</v>
      </c>
      <c r="L838" s="41">
        <f t="shared" si="130"/>
        <v>6</v>
      </c>
      <c r="M838" s="270" t="s">
        <v>33</v>
      </c>
      <c r="N838" s="37">
        <f t="shared" si="125"/>
        <v>7</v>
      </c>
      <c r="O838" s="34">
        <f t="shared" si="126"/>
        <v>42</v>
      </c>
      <c r="P838" s="32">
        <f t="shared" si="122"/>
        <v>948.2</v>
      </c>
      <c r="Q838" s="31">
        <f t="shared" si="131"/>
        <v>1156.8</v>
      </c>
      <c r="R838" s="30" t="s">
        <v>265</v>
      </c>
      <c r="S838" s="30" t="str">
        <f>TEXT(F838,0)</f>
        <v>ГП-135367</v>
      </c>
      <c r="T838" s="30">
        <v>948.2</v>
      </c>
      <c r="V838" s="503"/>
    </row>
    <row r="839" spans="1:22" ht="17.100000000000001" customHeight="1" x14ac:dyDescent="0.25">
      <c r="A839" s="54" t="s">
        <v>1103</v>
      </c>
      <c r="B839" s="53" t="s">
        <v>1180</v>
      </c>
      <c r="C839" s="55">
        <v>1000</v>
      </c>
      <c r="D839" s="55">
        <v>50</v>
      </c>
      <c r="E839" s="52">
        <v>54</v>
      </c>
      <c r="F839" s="50" t="s">
        <v>988</v>
      </c>
      <c r="G839" s="392" t="s">
        <v>2478</v>
      </c>
      <c r="H839" s="296" t="s">
        <v>0</v>
      </c>
      <c r="I839" s="46" t="s">
        <v>3</v>
      </c>
      <c r="J839" s="44"/>
      <c r="K839" s="43">
        <v>6</v>
      </c>
      <c r="L839" s="41">
        <f t="shared" si="130"/>
        <v>6</v>
      </c>
      <c r="M839" s="270" t="s">
        <v>33</v>
      </c>
      <c r="N839" s="37">
        <f t="shared" si="125"/>
        <v>7</v>
      </c>
      <c r="O839" s="34">
        <f t="shared" si="126"/>
        <v>42</v>
      </c>
      <c r="P839" s="32">
        <f t="shared" si="122"/>
        <v>972</v>
      </c>
      <c r="Q839" s="31">
        <f t="shared" si="131"/>
        <v>1185.8399999999999</v>
      </c>
      <c r="R839" s="30"/>
      <c r="S839" s="30"/>
      <c r="T839" s="30">
        <v>972</v>
      </c>
      <c r="V839" s="503"/>
    </row>
    <row r="840" spans="1:22" ht="17.100000000000001" customHeight="1" x14ac:dyDescent="0.25">
      <c r="A840" s="54" t="s">
        <v>1103</v>
      </c>
      <c r="B840" s="53" t="s">
        <v>1180</v>
      </c>
      <c r="C840" s="55">
        <v>1000</v>
      </c>
      <c r="D840" s="55">
        <v>50</v>
      </c>
      <c r="E840" s="52">
        <v>57</v>
      </c>
      <c r="F840" s="50" t="s">
        <v>989</v>
      </c>
      <c r="G840" s="392" t="s">
        <v>2479</v>
      </c>
      <c r="H840" s="296" t="s">
        <v>0</v>
      </c>
      <c r="I840" s="46" t="s">
        <v>3</v>
      </c>
      <c r="J840" s="44" t="s">
        <v>3</v>
      </c>
      <c r="K840" s="43">
        <v>6</v>
      </c>
      <c r="L840" s="41">
        <f t="shared" si="130"/>
        <v>6</v>
      </c>
      <c r="M840" s="270" t="s">
        <v>33</v>
      </c>
      <c r="N840" s="37">
        <f t="shared" si="125"/>
        <v>7</v>
      </c>
      <c r="O840" s="34">
        <f t="shared" si="126"/>
        <v>42</v>
      </c>
      <c r="P840" s="32">
        <f t="shared" si="122"/>
        <v>976.1</v>
      </c>
      <c r="Q840" s="31">
        <f t="shared" si="131"/>
        <v>1190.8399999999999</v>
      </c>
      <c r="R840" s="30" t="s">
        <v>265</v>
      </c>
      <c r="S840" s="30" t="str">
        <f>TEXT(F840,0)</f>
        <v>ГП-135375</v>
      </c>
      <c r="T840" s="30">
        <v>976.1</v>
      </c>
      <c r="V840" s="503"/>
    </row>
    <row r="841" spans="1:22" ht="17.100000000000001" customHeight="1" x14ac:dyDescent="0.25">
      <c r="A841" s="54" t="s">
        <v>1103</v>
      </c>
      <c r="B841" s="53" t="s">
        <v>1180</v>
      </c>
      <c r="C841" s="55">
        <v>1000</v>
      </c>
      <c r="D841" s="55">
        <v>50</v>
      </c>
      <c r="E841" s="52">
        <v>60</v>
      </c>
      <c r="F841" s="50" t="s">
        <v>990</v>
      </c>
      <c r="G841" s="392" t="s">
        <v>2480</v>
      </c>
      <c r="H841" s="296" t="s">
        <v>0</v>
      </c>
      <c r="I841" s="46" t="s">
        <v>3</v>
      </c>
      <c r="J841" s="44" t="s">
        <v>3</v>
      </c>
      <c r="K841" s="43">
        <v>6</v>
      </c>
      <c r="L841" s="41">
        <f t="shared" si="130"/>
        <v>6</v>
      </c>
      <c r="M841" s="270" t="s">
        <v>33</v>
      </c>
      <c r="N841" s="37">
        <f t="shared" si="125"/>
        <v>7</v>
      </c>
      <c r="O841" s="34">
        <f t="shared" si="126"/>
        <v>42</v>
      </c>
      <c r="P841" s="32">
        <f t="shared" si="122"/>
        <v>1018.2</v>
      </c>
      <c r="Q841" s="31">
        <f t="shared" si="131"/>
        <v>1242.2</v>
      </c>
      <c r="R841" s="30" t="s">
        <v>265</v>
      </c>
      <c r="S841" s="30" t="str">
        <f>TEXT(F841,0)</f>
        <v>ГП-135382</v>
      </c>
      <c r="T841" s="30">
        <v>1018.2</v>
      </c>
      <c r="V841" s="503"/>
    </row>
    <row r="842" spans="1:22" ht="17.100000000000001" customHeight="1" x14ac:dyDescent="0.25">
      <c r="A842" s="54" t="s">
        <v>1103</v>
      </c>
      <c r="B842" s="53" t="s">
        <v>1180</v>
      </c>
      <c r="C842" s="55">
        <v>1000</v>
      </c>
      <c r="D842" s="55">
        <v>50</v>
      </c>
      <c r="E842" s="52">
        <v>64</v>
      </c>
      <c r="F842" s="50" t="s">
        <v>991</v>
      </c>
      <c r="G842" s="392" t="s">
        <v>2481</v>
      </c>
      <c r="H842" s="296" t="s">
        <v>0</v>
      </c>
      <c r="I842" s="46"/>
      <c r="J842" s="44" t="s">
        <v>3</v>
      </c>
      <c r="K842" s="43">
        <v>5</v>
      </c>
      <c r="L842" s="41">
        <f t="shared" si="130"/>
        <v>5</v>
      </c>
      <c r="M842" s="270" t="s">
        <v>33</v>
      </c>
      <c r="N842" s="37">
        <f t="shared" si="125"/>
        <v>8</v>
      </c>
      <c r="O842" s="34">
        <f t="shared" si="126"/>
        <v>40</v>
      </c>
      <c r="P842" s="32">
        <f t="shared" si="122"/>
        <v>1065.7</v>
      </c>
      <c r="Q842" s="31">
        <f t="shared" si="131"/>
        <v>1300.1500000000001</v>
      </c>
      <c r="R842" s="30" t="s">
        <v>265</v>
      </c>
      <c r="S842" s="30" t="str">
        <f>TEXT(F842,0)</f>
        <v>ГП-248325</v>
      </c>
      <c r="T842" s="30">
        <v>1065.7</v>
      </c>
      <c r="V842" s="503"/>
    </row>
    <row r="843" spans="1:22" ht="17.100000000000001" customHeight="1" x14ac:dyDescent="0.25">
      <c r="A843" s="54" t="s">
        <v>1103</v>
      </c>
      <c r="B843" s="53" t="s">
        <v>1180</v>
      </c>
      <c r="C843" s="55">
        <v>1000</v>
      </c>
      <c r="D843" s="55">
        <v>50</v>
      </c>
      <c r="E843" s="52">
        <v>70</v>
      </c>
      <c r="F843" s="50" t="s">
        <v>992</v>
      </c>
      <c r="G843" s="392" t="s">
        <v>2482</v>
      </c>
      <c r="H843" s="296" t="s">
        <v>0</v>
      </c>
      <c r="I843" s="46" t="s">
        <v>3</v>
      </c>
      <c r="J843" s="44" t="s">
        <v>3</v>
      </c>
      <c r="K843" s="43">
        <v>5</v>
      </c>
      <c r="L843" s="41">
        <f t="shared" si="130"/>
        <v>5</v>
      </c>
      <c r="M843" s="270" t="s">
        <v>33</v>
      </c>
      <c r="N843" s="37">
        <f t="shared" si="125"/>
        <v>8</v>
      </c>
      <c r="O843" s="34">
        <f t="shared" si="126"/>
        <v>40</v>
      </c>
      <c r="P843" s="32">
        <f t="shared" si="122"/>
        <v>1116.7</v>
      </c>
      <c r="Q843" s="31">
        <f t="shared" si="131"/>
        <v>1362.37</v>
      </c>
      <c r="R843" s="30"/>
      <c r="S843" s="30"/>
      <c r="T843" s="30">
        <v>1116.7</v>
      </c>
      <c r="V843" s="503"/>
    </row>
    <row r="844" spans="1:22" ht="17.100000000000001" customHeight="1" x14ac:dyDescent="0.25">
      <c r="A844" s="54" t="s">
        <v>1103</v>
      </c>
      <c r="B844" s="53" t="s">
        <v>1180</v>
      </c>
      <c r="C844" s="55">
        <v>1000</v>
      </c>
      <c r="D844" s="55">
        <v>50</v>
      </c>
      <c r="E844" s="52">
        <v>76</v>
      </c>
      <c r="F844" s="50" t="s">
        <v>993</v>
      </c>
      <c r="G844" s="392" t="s">
        <v>2483</v>
      </c>
      <c r="H844" s="296" t="s">
        <v>0</v>
      </c>
      <c r="I844" s="46" t="s">
        <v>3</v>
      </c>
      <c r="J844" s="44" t="s">
        <v>3</v>
      </c>
      <c r="K844" s="43">
        <v>5</v>
      </c>
      <c r="L844" s="41">
        <f t="shared" si="130"/>
        <v>5</v>
      </c>
      <c r="M844" s="270" t="s">
        <v>33</v>
      </c>
      <c r="N844" s="37">
        <f t="shared" si="125"/>
        <v>8</v>
      </c>
      <c r="O844" s="34">
        <f t="shared" si="126"/>
        <v>40</v>
      </c>
      <c r="P844" s="32">
        <f t="shared" si="122"/>
        <v>1160.3</v>
      </c>
      <c r="Q844" s="31">
        <f t="shared" si="131"/>
        <v>1415.57</v>
      </c>
      <c r="R844" s="30" t="s">
        <v>265</v>
      </c>
      <c r="S844" s="30" t="str">
        <f>TEXT(F844,0)</f>
        <v>ГП-135397</v>
      </c>
      <c r="T844" s="30">
        <v>1160.3</v>
      </c>
      <c r="V844" s="503"/>
    </row>
    <row r="845" spans="1:22" ht="17.100000000000001" customHeight="1" x14ac:dyDescent="0.25">
      <c r="A845" s="54" t="s">
        <v>1103</v>
      </c>
      <c r="B845" s="53" t="s">
        <v>1180</v>
      </c>
      <c r="C845" s="55">
        <v>1000</v>
      </c>
      <c r="D845" s="55">
        <v>50</v>
      </c>
      <c r="E845" s="52">
        <v>83</v>
      </c>
      <c r="F845" s="50" t="s">
        <v>994</v>
      </c>
      <c r="G845" s="392" t="s">
        <v>2484</v>
      </c>
      <c r="H845" s="296" t="s">
        <v>0</v>
      </c>
      <c r="I845" s="46"/>
      <c r="J845" s="44" t="s">
        <v>3</v>
      </c>
      <c r="K845" s="43">
        <v>5</v>
      </c>
      <c r="L845" s="41">
        <f t="shared" si="130"/>
        <v>5</v>
      </c>
      <c r="M845" s="270" t="s">
        <v>33</v>
      </c>
      <c r="N845" s="37">
        <f t="shared" si="125"/>
        <v>8</v>
      </c>
      <c r="O845" s="34">
        <f t="shared" si="126"/>
        <v>40</v>
      </c>
      <c r="P845" s="315" t="s">
        <v>307</v>
      </c>
      <c r="Q845" s="300" t="s">
        <v>307</v>
      </c>
      <c r="R845" s="30"/>
      <c r="S845" s="30"/>
      <c r="T845" s="30"/>
      <c r="V845" s="503"/>
    </row>
    <row r="846" spans="1:22" ht="17.100000000000001" customHeight="1" x14ac:dyDescent="0.25">
      <c r="A846" s="54" t="s">
        <v>1103</v>
      </c>
      <c r="B846" s="53" t="s">
        <v>1180</v>
      </c>
      <c r="C846" s="55">
        <v>1000</v>
      </c>
      <c r="D846" s="55">
        <v>50</v>
      </c>
      <c r="E846" s="52">
        <v>89</v>
      </c>
      <c r="F846" s="50" t="s">
        <v>995</v>
      </c>
      <c r="G846" s="392" t="s">
        <v>2485</v>
      </c>
      <c r="H846" s="296" t="s">
        <v>0</v>
      </c>
      <c r="I846" s="46" t="s">
        <v>3</v>
      </c>
      <c r="J846" s="44" t="s">
        <v>3</v>
      </c>
      <c r="K846" s="43">
        <v>5</v>
      </c>
      <c r="L846" s="41">
        <f t="shared" si="130"/>
        <v>5</v>
      </c>
      <c r="M846" s="270" t="s">
        <v>33</v>
      </c>
      <c r="N846" s="37">
        <f t="shared" si="125"/>
        <v>8</v>
      </c>
      <c r="O846" s="34">
        <f t="shared" si="126"/>
        <v>40</v>
      </c>
      <c r="P846" s="32">
        <f t="shared" si="122"/>
        <v>1211.9000000000001</v>
      </c>
      <c r="Q846" s="31">
        <f t="shared" ref="Q846:Q857" si="132">ROUND(P846*1.22,2)</f>
        <v>1478.52</v>
      </c>
      <c r="R846" s="30" t="s">
        <v>265</v>
      </c>
      <c r="S846" s="30" t="str">
        <f>TEXT(F846,0)</f>
        <v>ГП-135404</v>
      </c>
      <c r="T846" s="30">
        <v>1211.9000000000001</v>
      </c>
      <c r="V846" s="503"/>
    </row>
    <row r="847" spans="1:22" ht="17.100000000000001" customHeight="1" x14ac:dyDescent="0.25">
      <c r="A847" s="54" t="s">
        <v>1103</v>
      </c>
      <c r="B847" s="53" t="s">
        <v>1180</v>
      </c>
      <c r="C847" s="55">
        <v>1000</v>
      </c>
      <c r="D847" s="55">
        <v>50</v>
      </c>
      <c r="E847" s="52">
        <v>102</v>
      </c>
      <c r="F847" s="50" t="s">
        <v>996</v>
      </c>
      <c r="G847" s="392" t="s">
        <v>2486</v>
      </c>
      <c r="H847" s="296" t="s">
        <v>0</v>
      </c>
      <c r="I847" s="46"/>
      <c r="J847" s="44" t="s">
        <v>3</v>
      </c>
      <c r="K847" s="43">
        <v>4</v>
      </c>
      <c r="L847" s="41">
        <f t="shared" si="130"/>
        <v>4</v>
      </c>
      <c r="M847" s="270" t="s">
        <v>33</v>
      </c>
      <c r="N847" s="37">
        <f t="shared" si="125"/>
        <v>10</v>
      </c>
      <c r="O847" s="34">
        <f t="shared" si="126"/>
        <v>40</v>
      </c>
      <c r="P847" s="32">
        <f t="shared" si="122"/>
        <v>1258</v>
      </c>
      <c r="Q847" s="31">
        <f t="shared" si="132"/>
        <v>1534.76</v>
      </c>
      <c r="R847" s="30" t="s">
        <v>265</v>
      </c>
      <c r="S847" s="30" t="str">
        <f>TEXT(F847,0)</f>
        <v>ГП-135015</v>
      </c>
      <c r="T847" s="30">
        <v>1258</v>
      </c>
      <c r="V847" s="503"/>
    </row>
    <row r="848" spans="1:22" ht="17.100000000000001" customHeight="1" x14ac:dyDescent="0.25">
      <c r="A848" s="54" t="s">
        <v>1103</v>
      </c>
      <c r="B848" s="53" t="s">
        <v>1180</v>
      </c>
      <c r="C848" s="55">
        <v>1000</v>
      </c>
      <c r="D848" s="55">
        <v>50</v>
      </c>
      <c r="E848" s="52">
        <v>108</v>
      </c>
      <c r="F848" s="50" t="s">
        <v>997</v>
      </c>
      <c r="G848" s="392" t="s">
        <v>2487</v>
      </c>
      <c r="H848" s="296" t="s">
        <v>0</v>
      </c>
      <c r="I848" s="46" t="s">
        <v>3</v>
      </c>
      <c r="J848" s="44" t="s">
        <v>3</v>
      </c>
      <c r="K848" s="43">
        <v>4</v>
      </c>
      <c r="L848" s="41">
        <f t="shared" si="130"/>
        <v>4</v>
      </c>
      <c r="M848" s="270" t="s">
        <v>33</v>
      </c>
      <c r="N848" s="37">
        <f t="shared" si="125"/>
        <v>10</v>
      </c>
      <c r="O848" s="34">
        <f t="shared" si="126"/>
        <v>40</v>
      </c>
      <c r="P848" s="32">
        <f t="shared" si="122"/>
        <v>1301.9000000000001</v>
      </c>
      <c r="Q848" s="31">
        <f t="shared" si="132"/>
        <v>1588.32</v>
      </c>
      <c r="R848" s="30" t="s">
        <v>265</v>
      </c>
      <c r="S848" s="30" t="str">
        <f>TEXT(F848,0)</f>
        <v>ГП-135411</v>
      </c>
      <c r="T848" s="30">
        <v>1301.9000000000001</v>
      </c>
      <c r="V848" s="503"/>
    </row>
    <row r="849" spans="1:22" ht="17.100000000000001" customHeight="1" x14ac:dyDescent="0.25">
      <c r="A849" s="54" t="s">
        <v>1103</v>
      </c>
      <c r="B849" s="53" t="s">
        <v>1180</v>
      </c>
      <c r="C849" s="55">
        <v>1000</v>
      </c>
      <c r="D849" s="55">
        <v>50</v>
      </c>
      <c r="E849" s="52">
        <v>114</v>
      </c>
      <c r="F849" s="50" t="s">
        <v>998</v>
      </c>
      <c r="G849" s="392" t="s">
        <v>2488</v>
      </c>
      <c r="H849" s="296" t="s">
        <v>0</v>
      </c>
      <c r="I849" s="46" t="s">
        <v>3</v>
      </c>
      <c r="J849" s="44" t="s">
        <v>3</v>
      </c>
      <c r="K849" s="43">
        <v>4</v>
      </c>
      <c r="L849" s="41">
        <f t="shared" si="130"/>
        <v>4</v>
      </c>
      <c r="M849" s="270" t="s">
        <v>33</v>
      </c>
      <c r="N849" s="37">
        <f t="shared" si="125"/>
        <v>10</v>
      </c>
      <c r="O849" s="34">
        <f t="shared" si="126"/>
        <v>40</v>
      </c>
      <c r="P849" s="32">
        <f t="shared" si="122"/>
        <v>1348.2</v>
      </c>
      <c r="Q849" s="31">
        <f t="shared" si="132"/>
        <v>1644.8</v>
      </c>
      <c r="R849" s="30" t="s">
        <v>265</v>
      </c>
      <c r="S849" s="30" t="str">
        <f>TEXT(F849,0)</f>
        <v>ГП-135418</v>
      </c>
      <c r="T849" s="30">
        <v>1348.2</v>
      </c>
      <c r="V849" s="503"/>
    </row>
    <row r="850" spans="1:22" ht="17.100000000000001" customHeight="1" x14ac:dyDescent="0.25">
      <c r="A850" s="54" t="s">
        <v>1103</v>
      </c>
      <c r="B850" s="53" t="s">
        <v>1180</v>
      </c>
      <c r="C850" s="55">
        <v>1000</v>
      </c>
      <c r="D850" s="55">
        <v>50</v>
      </c>
      <c r="E850" s="52">
        <v>133</v>
      </c>
      <c r="F850" s="50" t="s">
        <v>999</v>
      </c>
      <c r="G850" s="392" t="s">
        <v>2489</v>
      </c>
      <c r="H850" s="296" t="s">
        <v>0</v>
      </c>
      <c r="I850" s="46" t="s">
        <v>3</v>
      </c>
      <c r="J850" s="44" t="s">
        <v>3</v>
      </c>
      <c r="K850" s="43">
        <v>3</v>
      </c>
      <c r="L850" s="41">
        <f t="shared" si="130"/>
        <v>3</v>
      </c>
      <c r="M850" s="270" t="s">
        <v>33</v>
      </c>
      <c r="N850" s="37">
        <f t="shared" si="125"/>
        <v>14</v>
      </c>
      <c r="O850" s="34">
        <f t="shared" si="126"/>
        <v>42</v>
      </c>
      <c r="P850" s="32">
        <f t="shared" si="122"/>
        <v>1442.2</v>
      </c>
      <c r="Q850" s="31">
        <f t="shared" si="132"/>
        <v>1759.48</v>
      </c>
      <c r="R850" s="30" t="s">
        <v>265</v>
      </c>
      <c r="S850" s="30" t="str">
        <f>TEXT(F850,0)</f>
        <v>ГП-135425</v>
      </c>
      <c r="T850" s="30">
        <v>1442.2</v>
      </c>
      <c r="V850" s="503"/>
    </row>
    <row r="851" spans="1:22" ht="17.100000000000001" customHeight="1" x14ac:dyDescent="0.25">
      <c r="A851" s="54" t="s">
        <v>1103</v>
      </c>
      <c r="B851" s="53" t="s">
        <v>1180</v>
      </c>
      <c r="C851" s="55">
        <v>1000</v>
      </c>
      <c r="D851" s="55">
        <v>50</v>
      </c>
      <c r="E851" s="52">
        <v>140</v>
      </c>
      <c r="F851" s="50" t="s">
        <v>2715</v>
      </c>
      <c r="G851" s="392" t="s">
        <v>2724</v>
      </c>
      <c r="H851" s="296" t="s">
        <v>0</v>
      </c>
      <c r="I851" s="46"/>
      <c r="J851" s="44" t="s">
        <v>3</v>
      </c>
      <c r="K851" s="43">
        <v>3</v>
      </c>
      <c r="L851" s="41">
        <v>3</v>
      </c>
      <c r="M851" s="270" t="s">
        <v>33</v>
      </c>
      <c r="N851" s="37">
        <f t="shared" si="125"/>
        <v>14</v>
      </c>
      <c r="O851" s="34">
        <f t="shared" si="126"/>
        <v>42</v>
      </c>
      <c r="P851" s="32">
        <f t="shared" ref="P851" si="133">ROUND(T851*(1-$Q$12),2)</f>
        <v>1479.1</v>
      </c>
      <c r="Q851" s="31">
        <f t="shared" si="132"/>
        <v>1804.5</v>
      </c>
      <c r="R851" s="30"/>
      <c r="S851" s="30" t="s">
        <v>2715</v>
      </c>
      <c r="T851" s="30">
        <v>1479.1</v>
      </c>
      <c r="V851" s="503"/>
    </row>
    <row r="852" spans="1:22" ht="17.100000000000001" customHeight="1" x14ac:dyDescent="0.25">
      <c r="A852" s="54" t="s">
        <v>1103</v>
      </c>
      <c r="B852" s="53" t="s">
        <v>1180</v>
      </c>
      <c r="C852" s="55">
        <v>1000</v>
      </c>
      <c r="D852" s="55">
        <v>50</v>
      </c>
      <c r="E852" s="52">
        <v>159</v>
      </c>
      <c r="F852" s="50" t="s">
        <v>1000</v>
      </c>
      <c r="G852" s="392" t="s">
        <v>2490</v>
      </c>
      <c r="H852" s="296" t="s">
        <v>0</v>
      </c>
      <c r="I852" s="46" t="s">
        <v>3</v>
      </c>
      <c r="J852" s="44" t="s">
        <v>3</v>
      </c>
      <c r="K852" s="43">
        <v>3</v>
      </c>
      <c r="L852" s="41">
        <f t="shared" si="130"/>
        <v>3</v>
      </c>
      <c r="M852" s="270" t="s">
        <v>33</v>
      </c>
      <c r="N852" s="37">
        <f t="shared" si="125"/>
        <v>14</v>
      </c>
      <c r="O852" s="34">
        <f t="shared" si="126"/>
        <v>42</v>
      </c>
      <c r="P852" s="32">
        <f t="shared" si="122"/>
        <v>1595</v>
      </c>
      <c r="Q852" s="31">
        <f t="shared" si="132"/>
        <v>1945.9</v>
      </c>
      <c r="R852" s="30" t="s">
        <v>265</v>
      </c>
      <c r="S852" s="30" t="str">
        <f>TEXT(F852,0)</f>
        <v>ГП-135432</v>
      </c>
      <c r="T852" s="30">
        <v>1595</v>
      </c>
      <c r="V852" s="503"/>
    </row>
    <row r="853" spans="1:22" ht="17.100000000000001" customHeight="1" x14ac:dyDescent="0.25">
      <c r="A853" s="54" t="s">
        <v>1103</v>
      </c>
      <c r="B853" s="53" t="s">
        <v>1180</v>
      </c>
      <c r="C853" s="55">
        <v>1000</v>
      </c>
      <c r="D853" s="55">
        <v>50</v>
      </c>
      <c r="E853" s="52">
        <v>169</v>
      </c>
      <c r="F853" s="50" t="s">
        <v>1001</v>
      </c>
      <c r="G853" s="392" t="s">
        <v>2491</v>
      </c>
      <c r="H853" s="296" t="s">
        <v>0</v>
      </c>
      <c r="I853" s="46" t="s">
        <v>3</v>
      </c>
      <c r="J853" s="44" t="s">
        <v>3</v>
      </c>
      <c r="K853" s="43">
        <v>3</v>
      </c>
      <c r="L853" s="41">
        <f t="shared" si="130"/>
        <v>3</v>
      </c>
      <c r="M853" s="270" t="s">
        <v>33</v>
      </c>
      <c r="N853" s="37">
        <f t="shared" si="125"/>
        <v>14</v>
      </c>
      <c r="O853" s="34">
        <f t="shared" si="126"/>
        <v>42</v>
      </c>
      <c r="P853" s="32">
        <f t="shared" si="122"/>
        <v>1674.7</v>
      </c>
      <c r="Q853" s="31">
        <f t="shared" si="132"/>
        <v>2043.13</v>
      </c>
      <c r="R853" s="30" t="s">
        <v>265</v>
      </c>
      <c r="S853" s="30" t="str">
        <f>TEXT(F853,0)</f>
        <v>ГП-135439</v>
      </c>
      <c r="T853" s="30">
        <v>1674.7</v>
      </c>
      <c r="V853" s="503"/>
    </row>
    <row r="854" spans="1:22" ht="17.100000000000001" customHeight="1" x14ac:dyDescent="0.25">
      <c r="A854" s="54" t="s">
        <v>1103</v>
      </c>
      <c r="B854" s="53" t="s">
        <v>1180</v>
      </c>
      <c r="C854" s="55">
        <v>1000</v>
      </c>
      <c r="D854" s="55">
        <v>50</v>
      </c>
      <c r="E854" s="52">
        <v>194</v>
      </c>
      <c r="F854" s="50" t="s">
        <v>1002</v>
      </c>
      <c r="G854" s="392" t="s">
        <v>2492</v>
      </c>
      <c r="H854" s="296" t="s">
        <v>0</v>
      </c>
      <c r="I854" s="46"/>
      <c r="J854" s="44" t="s">
        <v>3</v>
      </c>
      <c r="K854" s="43">
        <v>3</v>
      </c>
      <c r="L854" s="41">
        <f t="shared" si="130"/>
        <v>3</v>
      </c>
      <c r="M854" s="270" t="s">
        <v>33</v>
      </c>
      <c r="N854" s="37">
        <f t="shared" si="125"/>
        <v>14</v>
      </c>
      <c r="O854" s="34">
        <f t="shared" si="126"/>
        <v>42</v>
      </c>
      <c r="P854" s="32">
        <f t="shared" si="122"/>
        <v>1896.4</v>
      </c>
      <c r="Q854" s="31">
        <f t="shared" si="132"/>
        <v>2313.61</v>
      </c>
      <c r="R854" s="30" t="s">
        <v>265</v>
      </c>
      <c r="S854" s="30" t="str">
        <f>TEXT(F854,0)</f>
        <v>ГП-135055</v>
      </c>
      <c r="T854" s="30">
        <v>1896.4</v>
      </c>
      <c r="V854" s="503"/>
    </row>
    <row r="855" spans="1:22" ht="17.100000000000001" customHeight="1" x14ac:dyDescent="0.25">
      <c r="A855" s="54" t="s">
        <v>1103</v>
      </c>
      <c r="B855" s="53" t="s">
        <v>1180</v>
      </c>
      <c r="C855" s="55">
        <v>1000</v>
      </c>
      <c r="D855" s="55">
        <v>50</v>
      </c>
      <c r="E855" s="52">
        <v>205</v>
      </c>
      <c r="F855" s="50" t="s">
        <v>1003</v>
      </c>
      <c r="G855" s="392" t="s">
        <v>2493</v>
      </c>
      <c r="H855" s="296" t="s">
        <v>0</v>
      </c>
      <c r="I855" s="46"/>
      <c r="J855" s="44" t="s">
        <v>3</v>
      </c>
      <c r="K855" s="43">
        <v>2</v>
      </c>
      <c r="L855" s="41">
        <f t="shared" si="130"/>
        <v>2</v>
      </c>
      <c r="M855" s="270" t="s">
        <v>33</v>
      </c>
      <c r="N855" s="37">
        <f t="shared" si="125"/>
        <v>20</v>
      </c>
      <c r="O855" s="34">
        <f t="shared" si="126"/>
        <v>40</v>
      </c>
      <c r="P855" s="32">
        <f t="shared" si="122"/>
        <v>1968.8</v>
      </c>
      <c r="Q855" s="31">
        <f t="shared" si="132"/>
        <v>2401.94</v>
      </c>
      <c r="R855" s="30"/>
      <c r="S855" s="30"/>
      <c r="T855" s="30">
        <v>1968.8</v>
      </c>
      <c r="V855" s="503"/>
    </row>
    <row r="856" spans="1:22" ht="17.100000000000001" customHeight="1" x14ac:dyDescent="0.25">
      <c r="A856" s="54" t="s">
        <v>1103</v>
      </c>
      <c r="B856" s="53" t="s">
        <v>1180</v>
      </c>
      <c r="C856" s="55">
        <v>1000</v>
      </c>
      <c r="D856" s="55">
        <v>50</v>
      </c>
      <c r="E856" s="52">
        <v>219</v>
      </c>
      <c r="F856" s="50" t="s">
        <v>1004</v>
      </c>
      <c r="G856" s="392" t="s">
        <v>2494</v>
      </c>
      <c r="H856" s="296" t="s">
        <v>0</v>
      </c>
      <c r="I856" s="46" t="s">
        <v>3</v>
      </c>
      <c r="J856" s="44" t="s">
        <v>3</v>
      </c>
      <c r="K856" s="43">
        <v>2</v>
      </c>
      <c r="L856" s="41">
        <f t="shared" si="130"/>
        <v>2</v>
      </c>
      <c r="M856" s="270" t="s">
        <v>33</v>
      </c>
      <c r="N856" s="37">
        <f t="shared" si="125"/>
        <v>20</v>
      </c>
      <c r="O856" s="34">
        <f t="shared" si="126"/>
        <v>40</v>
      </c>
      <c r="P856" s="32">
        <f t="shared" si="122"/>
        <v>2110.8000000000002</v>
      </c>
      <c r="Q856" s="31">
        <f t="shared" si="132"/>
        <v>2575.1799999999998</v>
      </c>
      <c r="R856" s="30" t="s">
        <v>265</v>
      </c>
      <c r="S856" s="30" t="str">
        <f>TEXT(F856,0)</f>
        <v>ГП-135446</v>
      </c>
      <c r="T856" s="30">
        <v>2110.8000000000002</v>
      </c>
      <c r="V856" s="503"/>
    </row>
    <row r="857" spans="1:22" ht="17.100000000000001" customHeight="1" x14ac:dyDescent="0.25">
      <c r="A857" s="54" t="s">
        <v>1103</v>
      </c>
      <c r="B857" s="53" t="s">
        <v>1180</v>
      </c>
      <c r="C857" s="55">
        <v>1000</v>
      </c>
      <c r="D857" s="55">
        <v>50</v>
      </c>
      <c r="E857" s="52">
        <v>245</v>
      </c>
      <c r="F857" s="50" t="s">
        <v>1005</v>
      </c>
      <c r="G857" s="392" t="s">
        <v>2495</v>
      </c>
      <c r="H857" s="296" t="s">
        <v>0</v>
      </c>
      <c r="I857" s="46"/>
      <c r="J857" s="44" t="s">
        <v>3</v>
      </c>
      <c r="K857" s="43">
        <v>2</v>
      </c>
      <c r="L857" s="41">
        <f t="shared" si="130"/>
        <v>2</v>
      </c>
      <c r="M857" s="270" t="s">
        <v>33</v>
      </c>
      <c r="N857" s="37">
        <f t="shared" si="125"/>
        <v>20</v>
      </c>
      <c r="O857" s="34">
        <f t="shared" si="126"/>
        <v>40</v>
      </c>
      <c r="P857" s="32">
        <f t="shared" si="122"/>
        <v>2603.6999999999998</v>
      </c>
      <c r="Q857" s="31">
        <f t="shared" si="132"/>
        <v>3176.51</v>
      </c>
      <c r="R857" s="30"/>
      <c r="S857" s="30"/>
      <c r="T857" s="30">
        <v>2603.6999999999998</v>
      </c>
      <c r="V857" s="503"/>
    </row>
    <row r="858" spans="1:22" ht="17.100000000000001" customHeight="1" x14ac:dyDescent="0.25">
      <c r="A858" s="54" t="s">
        <v>1103</v>
      </c>
      <c r="B858" s="53" t="s">
        <v>1180</v>
      </c>
      <c r="C858" s="55">
        <v>1000</v>
      </c>
      <c r="D858" s="52">
        <v>60</v>
      </c>
      <c r="E858" s="52">
        <v>18</v>
      </c>
      <c r="F858" s="50" t="s">
        <v>1006</v>
      </c>
      <c r="G858" s="392" t="s">
        <v>2496</v>
      </c>
      <c r="H858" s="296" t="s">
        <v>0</v>
      </c>
      <c r="I858" s="46" t="s">
        <v>3</v>
      </c>
      <c r="J858" s="44"/>
      <c r="K858" s="43">
        <v>7</v>
      </c>
      <c r="L858" s="41">
        <f t="shared" si="130"/>
        <v>7</v>
      </c>
      <c r="M858" s="270" t="s">
        <v>33</v>
      </c>
      <c r="N858" s="37">
        <f t="shared" si="125"/>
        <v>6</v>
      </c>
      <c r="O858" s="34">
        <f t="shared" si="126"/>
        <v>42</v>
      </c>
      <c r="P858" s="315" t="s">
        <v>307</v>
      </c>
      <c r="Q858" s="300" t="s">
        <v>307</v>
      </c>
      <c r="R858" s="30"/>
      <c r="S858" s="30"/>
      <c r="T858" s="30"/>
      <c r="V858" s="503"/>
    </row>
    <row r="859" spans="1:22" ht="17.100000000000001" customHeight="1" x14ac:dyDescent="0.25">
      <c r="A859" s="54" t="s">
        <v>1103</v>
      </c>
      <c r="B859" s="53" t="s">
        <v>1180</v>
      </c>
      <c r="C859" s="55">
        <v>1000</v>
      </c>
      <c r="D859" s="55">
        <v>60</v>
      </c>
      <c r="E859" s="52">
        <v>21</v>
      </c>
      <c r="F859" s="50" t="s">
        <v>1174</v>
      </c>
      <c r="G859" s="392" t="s">
        <v>2497</v>
      </c>
      <c r="H859" s="296" t="s">
        <v>0</v>
      </c>
      <c r="I859" s="46" t="s">
        <v>3</v>
      </c>
      <c r="J859" s="44"/>
      <c r="K859" s="43">
        <v>7</v>
      </c>
      <c r="L859" s="41">
        <f t="shared" si="130"/>
        <v>7</v>
      </c>
      <c r="M859" s="270" t="s">
        <v>33</v>
      </c>
      <c r="N859" s="37">
        <f t="shared" si="125"/>
        <v>6</v>
      </c>
      <c r="O859" s="34">
        <f t="shared" si="126"/>
        <v>42</v>
      </c>
      <c r="P859" s="32">
        <f t="shared" ref="P859" si="134">ROUND(T859*(1-$Q$12),2)</f>
        <v>737.9</v>
      </c>
      <c r="Q859" s="31">
        <f t="shared" ref="Q859:Q864" si="135">ROUND(P859*1.22,2)</f>
        <v>900.24</v>
      </c>
      <c r="R859" s="30"/>
      <c r="S859" s="30" t="s">
        <v>1174</v>
      </c>
      <c r="T859" s="30">
        <v>737.9</v>
      </c>
      <c r="V859" s="503"/>
    </row>
    <row r="860" spans="1:22" ht="17.100000000000001" customHeight="1" x14ac:dyDescent="0.25">
      <c r="A860" s="54" t="s">
        <v>1103</v>
      </c>
      <c r="B860" s="53" t="s">
        <v>1180</v>
      </c>
      <c r="C860" s="55">
        <v>1000</v>
      </c>
      <c r="D860" s="55">
        <v>60</v>
      </c>
      <c r="E860" s="52">
        <v>25</v>
      </c>
      <c r="F860" s="50" t="s">
        <v>1007</v>
      </c>
      <c r="G860" s="392" t="s">
        <v>2498</v>
      </c>
      <c r="H860" s="296" t="s">
        <v>0</v>
      </c>
      <c r="I860" s="46" t="s">
        <v>3</v>
      </c>
      <c r="J860" s="44"/>
      <c r="K860" s="43">
        <v>7</v>
      </c>
      <c r="L860" s="41">
        <f t="shared" si="130"/>
        <v>7</v>
      </c>
      <c r="M860" s="270" t="s">
        <v>33</v>
      </c>
      <c r="N860" s="37">
        <f t="shared" si="125"/>
        <v>6</v>
      </c>
      <c r="O860" s="34">
        <f t="shared" si="126"/>
        <v>42</v>
      </c>
      <c r="P860" s="32">
        <f t="shared" si="122"/>
        <v>827.3</v>
      </c>
      <c r="Q860" s="31">
        <f t="shared" si="135"/>
        <v>1009.31</v>
      </c>
      <c r="R860" s="30" t="s">
        <v>265</v>
      </c>
      <c r="S860" s="30" t="str">
        <f>TEXT(F860,0)</f>
        <v>ГП-135335</v>
      </c>
      <c r="T860" s="30">
        <v>827.3</v>
      </c>
      <c r="V860" s="503"/>
    </row>
    <row r="861" spans="1:22" ht="17.100000000000001" customHeight="1" x14ac:dyDescent="0.25">
      <c r="A861" s="54" t="s">
        <v>1103</v>
      </c>
      <c r="B861" s="53" t="s">
        <v>1180</v>
      </c>
      <c r="C861" s="55">
        <v>1000</v>
      </c>
      <c r="D861" s="55">
        <v>60</v>
      </c>
      <c r="E861" s="52">
        <v>28</v>
      </c>
      <c r="F861" s="50" t="s">
        <v>1008</v>
      </c>
      <c r="G861" s="392" t="s">
        <v>2499</v>
      </c>
      <c r="H861" s="296" t="s">
        <v>0</v>
      </c>
      <c r="I861" s="46" t="s">
        <v>3</v>
      </c>
      <c r="J861" s="44"/>
      <c r="K861" s="43">
        <v>6</v>
      </c>
      <c r="L861" s="41">
        <f t="shared" si="130"/>
        <v>6</v>
      </c>
      <c r="M861" s="270" t="s">
        <v>33</v>
      </c>
      <c r="N861" s="37">
        <f t="shared" si="125"/>
        <v>7</v>
      </c>
      <c r="O861" s="34">
        <f t="shared" si="126"/>
        <v>42</v>
      </c>
      <c r="P861" s="32">
        <f t="shared" si="122"/>
        <v>861.4</v>
      </c>
      <c r="Q861" s="31">
        <f t="shared" si="135"/>
        <v>1050.9100000000001</v>
      </c>
      <c r="R861" s="30" t="s">
        <v>265</v>
      </c>
      <c r="S861" s="30" t="str">
        <f>TEXT(F861,0)</f>
        <v>ГП-135340</v>
      </c>
      <c r="T861" s="30">
        <v>861.4</v>
      </c>
      <c r="V861" s="503"/>
    </row>
    <row r="862" spans="1:22" ht="17.100000000000001" customHeight="1" x14ac:dyDescent="0.25">
      <c r="A862" s="54" t="s">
        <v>1103</v>
      </c>
      <c r="B862" s="53" t="s">
        <v>1180</v>
      </c>
      <c r="C862" s="55">
        <v>1000</v>
      </c>
      <c r="D862" s="55">
        <v>60</v>
      </c>
      <c r="E862" s="52">
        <v>32</v>
      </c>
      <c r="F862" s="50" t="s">
        <v>1009</v>
      </c>
      <c r="G862" s="392" t="s">
        <v>2500</v>
      </c>
      <c r="H862" s="296" t="s">
        <v>0</v>
      </c>
      <c r="I862" s="46" t="s">
        <v>3</v>
      </c>
      <c r="J862" s="44"/>
      <c r="K862" s="43">
        <v>6</v>
      </c>
      <c r="L862" s="41">
        <f t="shared" si="130"/>
        <v>6</v>
      </c>
      <c r="M862" s="270" t="s">
        <v>33</v>
      </c>
      <c r="N862" s="37">
        <f t="shared" si="125"/>
        <v>7</v>
      </c>
      <c r="O862" s="34">
        <f t="shared" si="126"/>
        <v>42</v>
      </c>
      <c r="P862" s="32">
        <f t="shared" si="122"/>
        <v>907.1</v>
      </c>
      <c r="Q862" s="31">
        <f t="shared" si="135"/>
        <v>1106.6600000000001</v>
      </c>
      <c r="R862" s="30" t="s">
        <v>265</v>
      </c>
      <c r="S862" s="30" t="str">
        <f>TEXT(F862,0)</f>
        <v>ГП-135345</v>
      </c>
      <c r="T862" s="30">
        <v>907.1</v>
      </c>
      <c r="V862" s="503"/>
    </row>
    <row r="863" spans="1:22" ht="17.100000000000001" customHeight="1" x14ac:dyDescent="0.25">
      <c r="A863" s="54" t="s">
        <v>1103</v>
      </c>
      <c r="B863" s="53" t="s">
        <v>1180</v>
      </c>
      <c r="C863" s="55">
        <v>1000</v>
      </c>
      <c r="D863" s="55">
        <v>60</v>
      </c>
      <c r="E863" s="52">
        <v>35</v>
      </c>
      <c r="F863" s="50" t="s">
        <v>1010</v>
      </c>
      <c r="G863" s="392" t="s">
        <v>2501</v>
      </c>
      <c r="H863" s="296" t="s">
        <v>0</v>
      </c>
      <c r="I863" s="46" t="s">
        <v>3</v>
      </c>
      <c r="J863" s="44" t="s">
        <v>3</v>
      </c>
      <c r="K863" s="43">
        <v>6</v>
      </c>
      <c r="L863" s="41">
        <f t="shared" si="130"/>
        <v>6</v>
      </c>
      <c r="M863" s="270" t="s">
        <v>33</v>
      </c>
      <c r="N863" s="37">
        <f t="shared" si="125"/>
        <v>7</v>
      </c>
      <c r="O863" s="34">
        <f t="shared" si="126"/>
        <v>42</v>
      </c>
      <c r="P863" s="32">
        <f t="shared" si="122"/>
        <v>954.6</v>
      </c>
      <c r="Q863" s="31">
        <f t="shared" si="135"/>
        <v>1164.6099999999999</v>
      </c>
      <c r="R863" s="30" t="s">
        <v>265</v>
      </c>
      <c r="S863" s="30" t="str">
        <f>TEXT(F863,0)</f>
        <v>ГП-135350</v>
      </c>
      <c r="T863" s="30">
        <v>954.6</v>
      </c>
      <c r="V863" s="503"/>
    </row>
    <row r="864" spans="1:22" ht="17.100000000000001" customHeight="1" x14ac:dyDescent="0.25">
      <c r="A864" s="54" t="s">
        <v>1103</v>
      </c>
      <c r="B864" s="53" t="s">
        <v>1180</v>
      </c>
      <c r="C864" s="55">
        <v>1000</v>
      </c>
      <c r="D864" s="55">
        <v>60</v>
      </c>
      <c r="E864" s="52">
        <v>38</v>
      </c>
      <c r="F864" s="50" t="s">
        <v>1011</v>
      </c>
      <c r="G864" s="392" t="s">
        <v>2502</v>
      </c>
      <c r="H864" s="296" t="s">
        <v>0</v>
      </c>
      <c r="I864" s="46" t="s">
        <v>3</v>
      </c>
      <c r="J864" s="44"/>
      <c r="K864" s="43">
        <v>6</v>
      </c>
      <c r="L864" s="41">
        <f t="shared" si="130"/>
        <v>6</v>
      </c>
      <c r="M864" s="270" t="s">
        <v>33</v>
      </c>
      <c r="N864" s="37">
        <f t="shared" si="125"/>
        <v>7</v>
      </c>
      <c r="O864" s="34">
        <f t="shared" si="126"/>
        <v>42</v>
      </c>
      <c r="P864" s="32">
        <f t="shared" si="122"/>
        <v>1074.0999999999999</v>
      </c>
      <c r="Q864" s="31">
        <f t="shared" si="135"/>
        <v>1310.4000000000001</v>
      </c>
      <c r="R864" s="30"/>
      <c r="S864" s="30"/>
      <c r="T864" s="30">
        <v>1074.0999999999999</v>
      </c>
      <c r="V864" s="503"/>
    </row>
    <row r="865" spans="1:22" ht="17.100000000000001" customHeight="1" x14ac:dyDescent="0.25">
      <c r="A865" s="54" t="s">
        <v>1103</v>
      </c>
      <c r="B865" s="53" t="s">
        <v>1180</v>
      </c>
      <c r="C865" s="55">
        <v>1000</v>
      </c>
      <c r="D865" s="55">
        <v>60</v>
      </c>
      <c r="E865" s="52">
        <v>42</v>
      </c>
      <c r="F865" s="50" t="s">
        <v>1012</v>
      </c>
      <c r="G865" s="392" t="s">
        <v>2503</v>
      </c>
      <c r="H865" s="296" t="s">
        <v>0</v>
      </c>
      <c r="I865" s="46"/>
      <c r="J865" s="44" t="s">
        <v>3</v>
      </c>
      <c r="K865" s="43">
        <v>5</v>
      </c>
      <c r="L865" s="41">
        <f t="shared" si="130"/>
        <v>5</v>
      </c>
      <c r="M865" s="270" t="s">
        <v>33</v>
      </c>
      <c r="N865" s="37">
        <f t="shared" si="125"/>
        <v>8</v>
      </c>
      <c r="O865" s="34">
        <f t="shared" si="126"/>
        <v>40</v>
      </c>
      <c r="P865" s="315" t="s">
        <v>307</v>
      </c>
      <c r="Q865" s="300" t="s">
        <v>307</v>
      </c>
      <c r="R865" s="30"/>
      <c r="S865" s="30"/>
      <c r="T865" s="30"/>
      <c r="V865" s="503"/>
    </row>
    <row r="866" spans="1:22" ht="17.100000000000001" customHeight="1" x14ac:dyDescent="0.25">
      <c r="A866" s="54" t="s">
        <v>1103</v>
      </c>
      <c r="B866" s="53" t="s">
        <v>1180</v>
      </c>
      <c r="C866" s="55">
        <v>1000</v>
      </c>
      <c r="D866" s="55">
        <v>60</v>
      </c>
      <c r="E866" s="52">
        <v>45</v>
      </c>
      <c r="F866" s="396" t="s">
        <v>1013</v>
      </c>
      <c r="G866" s="392" t="s">
        <v>2504</v>
      </c>
      <c r="H866" s="296" t="s">
        <v>0</v>
      </c>
      <c r="I866" s="46"/>
      <c r="J866" s="44" t="s">
        <v>3</v>
      </c>
      <c r="K866" s="43">
        <v>5</v>
      </c>
      <c r="L866" s="41">
        <f t="shared" si="130"/>
        <v>5</v>
      </c>
      <c r="M866" s="270" t="s">
        <v>33</v>
      </c>
      <c r="N866" s="37">
        <f t="shared" si="125"/>
        <v>8</v>
      </c>
      <c r="O866" s="34">
        <f t="shared" si="126"/>
        <v>40</v>
      </c>
      <c r="P866" s="32">
        <f t="shared" si="122"/>
        <v>1186.2</v>
      </c>
      <c r="Q866" s="31">
        <f>ROUND(P866*1.22,2)</f>
        <v>1447.16</v>
      </c>
      <c r="R866" s="30"/>
      <c r="S866" s="30"/>
      <c r="T866" s="30">
        <v>1186.2</v>
      </c>
      <c r="V866" s="503"/>
    </row>
    <row r="867" spans="1:22" ht="17.100000000000001" customHeight="1" x14ac:dyDescent="0.25">
      <c r="A867" s="54" t="s">
        <v>1103</v>
      </c>
      <c r="B867" s="53" t="s">
        <v>1180</v>
      </c>
      <c r="C867" s="55">
        <v>1000</v>
      </c>
      <c r="D867" s="55">
        <v>60</v>
      </c>
      <c r="E867" s="52">
        <v>48</v>
      </c>
      <c r="F867" s="396" t="s">
        <v>2716</v>
      </c>
      <c r="G867" s="392" t="s">
        <v>2725</v>
      </c>
      <c r="H867" s="296" t="s">
        <v>0</v>
      </c>
      <c r="I867" s="46"/>
      <c r="J867" s="44" t="s">
        <v>3</v>
      </c>
      <c r="K867" s="43">
        <v>5</v>
      </c>
      <c r="L867" s="41">
        <v>5</v>
      </c>
      <c r="M867" s="270" t="s">
        <v>33</v>
      </c>
      <c r="N867" s="37">
        <f t="shared" si="125"/>
        <v>8</v>
      </c>
      <c r="O867" s="34">
        <f t="shared" si="126"/>
        <v>40</v>
      </c>
      <c r="P867" s="32">
        <f t="shared" ref="P867" si="136">ROUND(T867*(1-$Q$12),2)</f>
        <v>1230.5999999999999</v>
      </c>
      <c r="Q867" s="31">
        <f>ROUND(P867*1.22,2)</f>
        <v>1501.33</v>
      </c>
      <c r="R867" s="30"/>
      <c r="S867" s="30" t="s">
        <v>2716</v>
      </c>
      <c r="T867" s="30">
        <v>1230.5999999999999</v>
      </c>
      <c r="V867" s="503"/>
    </row>
    <row r="868" spans="1:22" ht="17.100000000000001" customHeight="1" x14ac:dyDescent="0.25">
      <c r="A868" s="54" t="s">
        <v>1103</v>
      </c>
      <c r="B868" s="53" t="s">
        <v>1180</v>
      </c>
      <c r="C868" s="55">
        <v>1000</v>
      </c>
      <c r="D868" s="55">
        <v>60</v>
      </c>
      <c r="E868" s="52">
        <v>57</v>
      </c>
      <c r="F868" s="50" t="s">
        <v>1014</v>
      </c>
      <c r="G868" s="392" t="s">
        <v>2505</v>
      </c>
      <c r="H868" s="296" t="s">
        <v>0</v>
      </c>
      <c r="I868" s="46" t="s">
        <v>3</v>
      </c>
      <c r="J868" s="44" t="s">
        <v>3</v>
      </c>
      <c r="K868" s="43">
        <v>5</v>
      </c>
      <c r="L868" s="41">
        <f t="shared" si="130"/>
        <v>5</v>
      </c>
      <c r="M868" s="270" t="s">
        <v>33</v>
      </c>
      <c r="N868" s="37">
        <f t="shared" si="125"/>
        <v>8</v>
      </c>
      <c r="O868" s="34">
        <f t="shared" si="126"/>
        <v>40</v>
      </c>
      <c r="P868" s="32">
        <f t="shared" si="122"/>
        <v>1324.7</v>
      </c>
      <c r="Q868" s="31">
        <f>ROUND(P868*1.22,2)</f>
        <v>1616.13</v>
      </c>
      <c r="R868" s="30" t="s">
        <v>265</v>
      </c>
      <c r="S868" s="30" t="str">
        <f>TEXT(F868,0)</f>
        <v>ГП-135376</v>
      </c>
      <c r="T868" s="30">
        <v>1324.7</v>
      </c>
      <c r="V868" s="503"/>
    </row>
    <row r="869" spans="1:22" ht="17.100000000000001" customHeight="1" x14ac:dyDescent="0.25">
      <c r="A869" s="54" t="s">
        <v>1103</v>
      </c>
      <c r="B869" s="53" t="s">
        <v>1180</v>
      </c>
      <c r="C869" s="55">
        <v>1000</v>
      </c>
      <c r="D869" s="55">
        <v>60</v>
      </c>
      <c r="E869" s="52">
        <v>60</v>
      </c>
      <c r="F869" s="50" t="s">
        <v>1015</v>
      </c>
      <c r="G869" s="392" t="s">
        <v>2506</v>
      </c>
      <c r="H869" s="296" t="s">
        <v>0</v>
      </c>
      <c r="I869" s="46" t="s">
        <v>3</v>
      </c>
      <c r="J869" s="44" t="s">
        <v>3</v>
      </c>
      <c r="K869" s="43">
        <v>5</v>
      </c>
      <c r="L869" s="41">
        <f t="shared" si="130"/>
        <v>5</v>
      </c>
      <c r="M869" s="270" t="s">
        <v>33</v>
      </c>
      <c r="N869" s="37">
        <f t="shared" si="125"/>
        <v>8</v>
      </c>
      <c r="O869" s="34">
        <f t="shared" si="126"/>
        <v>40</v>
      </c>
      <c r="P869" s="32">
        <f t="shared" si="122"/>
        <v>1374.3</v>
      </c>
      <c r="Q869" s="31">
        <f>ROUND(P869*1.22,2)</f>
        <v>1676.65</v>
      </c>
      <c r="R869" s="30"/>
      <c r="S869" s="30"/>
      <c r="T869" s="30">
        <v>1374.3</v>
      </c>
      <c r="V869" s="503"/>
    </row>
    <row r="870" spans="1:22" ht="17.100000000000001" customHeight="1" x14ac:dyDescent="0.25">
      <c r="A870" s="54" t="s">
        <v>1103</v>
      </c>
      <c r="B870" s="53" t="s">
        <v>1180</v>
      </c>
      <c r="C870" s="55">
        <v>1000</v>
      </c>
      <c r="D870" s="55">
        <v>60</v>
      </c>
      <c r="E870" s="52">
        <v>70</v>
      </c>
      <c r="F870" s="50" t="s">
        <v>1016</v>
      </c>
      <c r="G870" s="392" t="s">
        <v>2507</v>
      </c>
      <c r="H870" s="296" t="s">
        <v>0</v>
      </c>
      <c r="I870" s="46" t="s">
        <v>3</v>
      </c>
      <c r="J870" s="44" t="s">
        <v>3</v>
      </c>
      <c r="K870" s="43">
        <v>5</v>
      </c>
      <c r="L870" s="41">
        <f t="shared" si="130"/>
        <v>5</v>
      </c>
      <c r="M870" s="270" t="s">
        <v>33</v>
      </c>
      <c r="N870" s="37">
        <f t="shared" si="125"/>
        <v>8</v>
      </c>
      <c r="O870" s="34">
        <f t="shared" si="126"/>
        <v>40</v>
      </c>
      <c r="P870" s="32">
        <f t="shared" si="122"/>
        <v>1417.2</v>
      </c>
      <c r="Q870" s="31">
        <f t="shared" ref="Q870:Q884" si="137">ROUND(P870*1.22,2)</f>
        <v>1728.98</v>
      </c>
      <c r="R870" s="30"/>
      <c r="S870" s="30"/>
      <c r="T870" s="30">
        <v>1417.2</v>
      </c>
      <c r="V870" s="503"/>
    </row>
    <row r="871" spans="1:22" ht="17.100000000000001" customHeight="1" x14ac:dyDescent="0.25">
      <c r="A871" s="54" t="s">
        <v>1103</v>
      </c>
      <c r="B871" s="53" t="s">
        <v>1180</v>
      </c>
      <c r="C871" s="55">
        <v>1000</v>
      </c>
      <c r="D871" s="55">
        <v>60</v>
      </c>
      <c r="E871" s="52">
        <v>76</v>
      </c>
      <c r="F871" s="50" t="s">
        <v>1017</v>
      </c>
      <c r="G871" s="392" t="s">
        <v>2508</v>
      </c>
      <c r="H871" s="296" t="s">
        <v>0</v>
      </c>
      <c r="I871" s="46" t="s">
        <v>3</v>
      </c>
      <c r="J871" s="44" t="s">
        <v>3</v>
      </c>
      <c r="K871" s="43">
        <v>4</v>
      </c>
      <c r="L871" s="41">
        <f t="shared" si="130"/>
        <v>4</v>
      </c>
      <c r="M871" s="270" t="s">
        <v>33</v>
      </c>
      <c r="N871" s="37">
        <f t="shared" si="125"/>
        <v>10</v>
      </c>
      <c r="O871" s="34">
        <f t="shared" si="126"/>
        <v>40</v>
      </c>
      <c r="P871" s="32">
        <f t="shared" si="122"/>
        <v>1447.3</v>
      </c>
      <c r="Q871" s="31">
        <f t="shared" si="137"/>
        <v>1765.71</v>
      </c>
      <c r="R871" s="30" t="s">
        <v>265</v>
      </c>
      <c r="S871" s="30" t="str">
        <f>TEXT(F871,0)</f>
        <v>ГП-135398</v>
      </c>
      <c r="T871" s="30">
        <v>1447.3</v>
      </c>
      <c r="V871" s="503"/>
    </row>
    <row r="872" spans="1:22" ht="17.100000000000001" customHeight="1" x14ac:dyDescent="0.25">
      <c r="A872" s="54" t="s">
        <v>1103</v>
      </c>
      <c r="B872" s="53" t="s">
        <v>1180</v>
      </c>
      <c r="C872" s="55">
        <v>1000</v>
      </c>
      <c r="D872" s="55">
        <v>60</v>
      </c>
      <c r="E872" s="52">
        <v>83</v>
      </c>
      <c r="F872" s="50" t="s">
        <v>1018</v>
      </c>
      <c r="G872" s="392" t="s">
        <v>2509</v>
      </c>
      <c r="H872" s="296" t="s">
        <v>0</v>
      </c>
      <c r="I872" s="46"/>
      <c r="J872" s="44" t="s">
        <v>3</v>
      </c>
      <c r="K872" s="43">
        <v>4</v>
      </c>
      <c r="L872" s="41">
        <f t="shared" si="130"/>
        <v>4</v>
      </c>
      <c r="M872" s="270" t="s">
        <v>33</v>
      </c>
      <c r="N872" s="37">
        <f t="shared" si="125"/>
        <v>10</v>
      </c>
      <c r="O872" s="34">
        <f t="shared" si="126"/>
        <v>40</v>
      </c>
      <c r="P872" s="32">
        <f t="shared" si="122"/>
        <v>1458.4</v>
      </c>
      <c r="Q872" s="31">
        <f t="shared" si="137"/>
        <v>1779.25</v>
      </c>
      <c r="R872" s="30"/>
      <c r="S872" s="30"/>
      <c r="T872" s="30">
        <v>1458.4</v>
      </c>
      <c r="V872" s="503"/>
    </row>
    <row r="873" spans="1:22" ht="17.100000000000001" customHeight="1" x14ac:dyDescent="0.25">
      <c r="A873" s="54" t="s">
        <v>1103</v>
      </c>
      <c r="B873" s="53" t="s">
        <v>1180</v>
      </c>
      <c r="C873" s="55">
        <v>1000</v>
      </c>
      <c r="D873" s="55">
        <v>60</v>
      </c>
      <c r="E873" s="52">
        <v>89</v>
      </c>
      <c r="F873" s="50" t="s">
        <v>1019</v>
      </c>
      <c r="G873" s="392" t="s">
        <v>2510</v>
      </c>
      <c r="H873" s="296" t="s">
        <v>0</v>
      </c>
      <c r="I873" s="46" t="s">
        <v>3</v>
      </c>
      <c r="J873" s="44" t="s">
        <v>3</v>
      </c>
      <c r="K873" s="43">
        <v>4</v>
      </c>
      <c r="L873" s="41">
        <f t="shared" si="130"/>
        <v>4</v>
      </c>
      <c r="M873" s="270" t="s">
        <v>33</v>
      </c>
      <c r="N873" s="37">
        <f t="shared" si="125"/>
        <v>10</v>
      </c>
      <c r="O873" s="34">
        <f t="shared" si="126"/>
        <v>40</v>
      </c>
      <c r="P873" s="32">
        <f t="shared" si="122"/>
        <v>1478.2</v>
      </c>
      <c r="Q873" s="31">
        <f t="shared" si="137"/>
        <v>1803.4</v>
      </c>
      <c r="R873" s="30" t="s">
        <v>265</v>
      </c>
      <c r="S873" s="30" t="str">
        <f>TEXT(F873,0)</f>
        <v>ГП-135405</v>
      </c>
      <c r="T873" s="30">
        <v>1478.2</v>
      </c>
      <c r="V873" s="503"/>
    </row>
    <row r="874" spans="1:22" ht="17.100000000000001" customHeight="1" x14ac:dyDescent="0.25">
      <c r="A874" s="54" t="s">
        <v>1103</v>
      </c>
      <c r="B874" s="53" t="s">
        <v>1180</v>
      </c>
      <c r="C874" s="55">
        <v>1000</v>
      </c>
      <c r="D874" s="55">
        <v>60</v>
      </c>
      <c r="E874" s="52">
        <v>102</v>
      </c>
      <c r="F874" s="50" t="s">
        <v>1020</v>
      </c>
      <c r="G874" s="392" t="s">
        <v>2511</v>
      </c>
      <c r="H874" s="296" t="s">
        <v>0</v>
      </c>
      <c r="I874" s="46"/>
      <c r="J874" s="44" t="s">
        <v>3</v>
      </c>
      <c r="K874" s="43">
        <v>4</v>
      </c>
      <c r="L874" s="41">
        <f t="shared" si="130"/>
        <v>4</v>
      </c>
      <c r="M874" s="270" t="s">
        <v>33</v>
      </c>
      <c r="N874" s="37">
        <f t="shared" si="125"/>
        <v>10</v>
      </c>
      <c r="O874" s="34">
        <f t="shared" si="126"/>
        <v>40</v>
      </c>
      <c r="P874" s="32">
        <f t="shared" si="122"/>
        <v>1521.3</v>
      </c>
      <c r="Q874" s="31">
        <f t="shared" si="137"/>
        <v>1855.99</v>
      </c>
      <c r="R874" s="30"/>
      <c r="S874" s="30"/>
      <c r="T874" s="30">
        <v>1521.3</v>
      </c>
      <c r="V874" s="503"/>
    </row>
    <row r="875" spans="1:22" ht="17.100000000000001" customHeight="1" x14ac:dyDescent="0.25">
      <c r="A875" s="54" t="s">
        <v>1103</v>
      </c>
      <c r="B875" s="53" t="s">
        <v>1180</v>
      </c>
      <c r="C875" s="55">
        <v>1000</v>
      </c>
      <c r="D875" s="55">
        <v>60</v>
      </c>
      <c r="E875" s="52">
        <v>108</v>
      </c>
      <c r="F875" s="50" t="s">
        <v>1021</v>
      </c>
      <c r="G875" s="392" t="s">
        <v>2512</v>
      </c>
      <c r="H875" s="296" t="s">
        <v>0</v>
      </c>
      <c r="I875" s="46" t="s">
        <v>3</v>
      </c>
      <c r="J875" s="44" t="s">
        <v>3</v>
      </c>
      <c r="K875" s="43">
        <v>4</v>
      </c>
      <c r="L875" s="41">
        <f t="shared" si="130"/>
        <v>4</v>
      </c>
      <c r="M875" s="270" t="s">
        <v>33</v>
      </c>
      <c r="N875" s="37">
        <f t="shared" si="125"/>
        <v>10</v>
      </c>
      <c r="O875" s="34">
        <f t="shared" si="126"/>
        <v>40</v>
      </c>
      <c r="P875" s="32">
        <f t="shared" si="122"/>
        <v>1562.8</v>
      </c>
      <c r="Q875" s="31">
        <f t="shared" si="137"/>
        <v>1906.62</v>
      </c>
      <c r="R875" s="30" t="s">
        <v>265</v>
      </c>
      <c r="S875" s="30" t="str">
        <f>TEXT(F875,0)</f>
        <v>ГП-135412</v>
      </c>
      <c r="T875" s="30">
        <v>1562.8</v>
      </c>
      <c r="V875" s="503"/>
    </row>
    <row r="876" spans="1:22" ht="17.100000000000001" customHeight="1" x14ac:dyDescent="0.25">
      <c r="A876" s="54" t="s">
        <v>1103</v>
      </c>
      <c r="B876" s="53" t="s">
        <v>1180</v>
      </c>
      <c r="C876" s="55">
        <v>1000</v>
      </c>
      <c r="D876" s="55">
        <v>60</v>
      </c>
      <c r="E876" s="52">
        <v>114</v>
      </c>
      <c r="F876" s="50" t="s">
        <v>1022</v>
      </c>
      <c r="G876" s="392" t="s">
        <v>2513</v>
      </c>
      <c r="H876" s="296" t="s">
        <v>0</v>
      </c>
      <c r="I876" s="46" t="s">
        <v>3</v>
      </c>
      <c r="J876" s="44" t="s">
        <v>3</v>
      </c>
      <c r="K876" s="43">
        <v>3</v>
      </c>
      <c r="L876" s="41">
        <f t="shared" si="130"/>
        <v>3</v>
      </c>
      <c r="M876" s="270" t="s">
        <v>33</v>
      </c>
      <c r="N876" s="37">
        <f t="shared" si="125"/>
        <v>14</v>
      </c>
      <c r="O876" s="34">
        <f t="shared" si="126"/>
        <v>42</v>
      </c>
      <c r="P876" s="32">
        <f t="shared" si="122"/>
        <v>1623.9</v>
      </c>
      <c r="Q876" s="31">
        <f t="shared" si="137"/>
        <v>1981.16</v>
      </c>
      <c r="R876" s="30" t="s">
        <v>265</v>
      </c>
      <c r="S876" s="30" t="str">
        <f>TEXT(F876,0)</f>
        <v>ГП-135419</v>
      </c>
      <c r="T876" s="30">
        <v>1623.9</v>
      </c>
      <c r="V876" s="503"/>
    </row>
    <row r="877" spans="1:22" ht="17.100000000000001" customHeight="1" x14ac:dyDescent="0.25">
      <c r="A877" s="54" t="s">
        <v>1103</v>
      </c>
      <c r="B877" s="53" t="s">
        <v>1180</v>
      </c>
      <c r="C877" s="55">
        <v>1000</v>
      </c>
      <c r="D877" s="55">
        <v>60</v>
      </c>
      <c r="E877" s="52">
        <v>133</v>
      </c>
      <c r="F877" s="50" t="s">
        <v>1023</v>
      </c>
      <c r="G877" s="392" t="s">
        <v>2514</v>
      </c>
      <c r="H877" s="296" t="s">
        <v>0</v>
      </c>
      <c r="I877" s="46" t="s">
        <v>3</v>
      </c>
      <c r="J877" s="44" t="s">
        <v>3</v>
      </c>
      <c r="K877" s="43">
        <v>3</v>
      </c>
      <c r="L877" s="41">
        <f t="shared" si="130"/>
        <v>3</v>
      </c>
      <c r="M877" s="270" t="s">
        <v>33</v>
      </c>
      <c r="N877" s="37">
        <f t="shared" si="125"/>
        <v>14</v>
      </c>
      <c r="O877" s="34">
        <f t="shared" si="126"/>
        <v>42</v>
      </c>
      <c r="P877" s="32">
        <f t="shared" si="122"/>
        <v>1703.2</v>
      </c>
      <c r="Q877" s="31">
        <f t="shared" si="137"/>
        <v>2077.9</v>
      </c>
      <c r="R877" s="30" t="s">
        <v>265</v>
      </c>
      <c r="S877" s="30" t="str">
        <f>TEXT(F877,0)</f>
        <v>ГП-135426</v>
      </c>
      <c r="T877" s="30">
        <v>1703.2</v>
      </c>
      <c r="V877" s="503"/>
    </row>
    <row r="878" spans="1:22" ht="17.100000000000001" customHeight="1" x14ac:dyDescent="0.25">
      <c r="A878" s="54" t="s">
        <v>1103</v>
      </c>
      <c r="B878" s="53" t="s">
        <v>1180</v>
      </c>
      <c r="C878" s="55">
        <v>1000</v>
      </c>
      <c r="D878" s="55">
        <v>60</v>
      </c>
      <c r="E878" s="52">
        <v>140</v>
      </c>
      <c r="F878" s="50" t="s">
        <v>1024</v>
      </c>
      <c r="G878" s="392" t="s">
        <v>2515</v>
      </c>
      <c r="H878" s="296" t="s">
        <v>0</v>
      </c>
      <c r="I878" s="46"/>
      <c r="J878" s="44" t="s">
        <v>3</v>
      </c>
      <c r="K878" s="43">
        <v>3</v>
      </c>
      <c r="L878" s="41">
        <f t="shared" si="130"/>
        <v>3</v>
      </c>
      <c r="M878" s="270" t="s">
        <v>33</v>
      </c>
      <c r="N878" s="37">
        <f t="shared" si="125"/>
        <v>14</v>
      </c>
      <c r="O878" s="34">
        <f t="shared" si="126"/>
        <v>42</v>
      </c>
      <c r="P878" s="32">
        <f t="shared" si="122"/>
        <v>1836.6</v>
      </c>
      <c r="Q878" s="31">
        <f t="shared" si="137"/>
        <v>2240.65</v>
      </c>
      <c r="R878" s="30" t="s">
        <v>265</v>
      </c>
      <c r="S878" s="30" t="str">
        <f>TEXT(F878,0)</f>
        <v>ГП-135038</v>
      </c>
      <c r="T878" s="30">
        <v>1836.6</v>
      </c>
      <c r="V878" s="503"/>
    </row>
    <row r="879" spans="1:22" ht="17.100000000000001" customHeight="1" x14ac:dyDescent="0.25">
      <c r="A879" s="54" t="s">
        <v>1103</v>
      </c>
      <c r="B879" s="53" t="s">
        <v>1180</v>
      </c>
      <c r="C879" s="55">
        <v>1000</v>
      </c>
      <c r="D879" s="55">
        <v>60</v>
      </c>
      <c r="E879" s="52">
        <v>159</v>
      </c>
      <c r="F879" s="50" t="s">
        <v>1025</v>
      </c>
      <c r="G879" s="392" t="s">
        <v>2516</v>
      </c>
      <c r="H879" s="296" t="s">
        <v>0</v>
      </c>
      <c r="I879" s="46" t="s">
        <v>3</v>
      </c>
      <c r="J879" s="44" t="s">
        <v>3</v>
      </c>
      <c r="K879" s="43">
        <v>3</v>
      </c>
      <c r="L879" s="41">
        <f t="shared" si="130"/>
        <v>3</v>
      </c>
      <c r="M879" s="270" t="s">
        <v>33</v>
      </c>
      <c r="N879" s="37">
        <f t="shared" si="125"/>
        <v>14</v>
      </c>
      <c r="O879" s="34">
        <f t="shared" si="126"/>
        <v>42</v>
      </c>
      <c r="P879" s="32">
        <f t="shared" si="122"/>
        <v>1917.6</v>
      </c>
      <c r="Q879" s="31">
        <f t="shared" si="137"/>
        <v>2339.4699999999998</v>
      </c>
      <c r="R879" s="30" t="s">
        <v>265</v>
      </c>
      <c r="S879" s="30" t="str">
        <f>TEXT(F879,0)</f>
        <v>ГП-135433</v>
      </c>
      <c r="T879" s="30">
        <v>1917.6</v>
      </c>
      <c r="V879" s="503"/>
    </row>
    <row r="880" spans="1:22" ht="17.100000000000001" customHeight="1" x14ac:dyDescent="0.25">
      <c r="A880" s="54" t="s">
        <v>1103</v>
      </c>
      <c r="B880" s="53" t="s">
        <v>1180</v>
      </c>
      <c r="C880" s="55">
        <v>1000</v>
      </c>
      <c r="D880" s="55">
        <v>60</v>
      </c>
      <c r="E880" s="52">
        <v>169</v>
      </c>
      <c r="F880" s="50" t="s">
        <v>1026</v>
      </c>
      <c r="G880" s="392" t="s">
        <v>2517</v>
      </c>
      <c r="H880" s="296" t="s">
        <v>0</v>
      </c>
      <c r="I880" s="46" t="s">
        <v>3</v>
      </c>
      <c r="J880" s="44" t="s">
        <v>3</v>
      </c>
      <c r="K880" s="43">
        <v>3</v>
      </c>
      <c r="L880" s="41">
        <f t="shared" si="130"/>
        <v>3</v>
      </c>
      <c r="M880" s="270" t="s">
        <v>33</v>
      </c>
      <c r="N880" s="37">
        <f t="shared" si="125"/>
        <v>14</v>
      </c>
      <c r="O880" s="34">
        <f t="shared" si="126"/>
        <v>42</v>
      </c>
      <c r="P880" s="32">
        <f t="shared" ref="P880" si="138">ROUND(T880*(1-$Q$12),2)</f>
        <v>2005.5</v>
      </c>
      <c r="Q880" s="31">
        <f t="shared" si="137"/>
        <v>2446.71</v>
      </c>
      <c r="R880" s="30"/>
      <c r="S880" s="30"/>
      <c r="T880" s="30">
        <v>2005.5</v>
      </c>
      <c r="V880" s="503"/>
    </row>
    <row r="881" spans="1:22" ht="17.100000000000001" customHeight="1" x14ac:dyDescent="0.25">
      <c r="A881" s="54" t="s">
        <v>1103</v>
      </c>
      <c r="B881" s="53" t="s">
        <v>1180</v>
      </c>
      <c r="C881" s="55">
        <v>1000</v>
      </c>
      <c r="D881" s="55">
        <v>60</v>
      </c>
      <c r="E881" s="52">
        <v>194</v>
      </c>
      <c r="F881" s="50" t="s">
        <v>1027</v>
      </c>
      <c r="G881" s="392" t="s">
        <v>2518</v>
      </c>
      <c r="H881" s="296" t="s">
        <v>0</v>
      </c>
      <c r="I881" s="46"/>
      <c r="J881" s="44" t="s">
        <v>3</v>
      </c>
      <c r="K881" s="43">
        <v>2</v>
      </c>
      <c r="L881" s="41">
        <f t="shared" si="130"/>
        <v>2</v>
      </c>
      <c r="M881" s="270" t="s">
        <v>33</v>
      </c>
      <c r="N881" s="37">
        <f t="shared" si="125"/>
        <v>20</v>
      </c>
      <c r="O881" s="34">
        <f t="shared" si="126"/>
        <v>40</v>
      </c>
      <c r="P881" s="32">
        <f t="shared" si="122"/>
        <v>2204.1999999999998</v>
      </c>
      <c r="Q881" s="31">
        <f t="shared" si="137"/>
        <v>2689.12</v>
      </c>
      <c r="R881" s="30" t="s">
        <v>265</v>
      </c>
      <c r="S881" s="30" t="str">
        <f>TEXT(F881,0)</f>
        <v>ГП-135056</v>
      </c>
      <c r="T881" s="30">
        <v>2204.1999999999998</v>
      </c>
      <c r="V881" s="503"/>
    </row>
    <row r="882" spans="1:22" ht="17.100000000000001" customHeight="1" x14ac:dyDescent="0.25">
      <c r="A882" s="54" t="s">
        <v>1103</v>
      </c>
      <c r="B882" s="53" t="s">
        <v>1180</v>
      </c>
      <c r="C882" s="55">
        <v>1000</v>
      </c>
      <c r="D882" s="55">
        <v>60</v>
      </c>
      <c r="E882" s="52">
        <v>205</v>
      </c>
      <c r="F882" s="50" t="s">
        <v>1028</v>
      </c>
      <c r="G882" s="392" t="s">
        <v>2519</v>
      </c>
      <c r="H882" s="296" t="s">
        <v>0</v>
      </c>
      <c r="I882" s="46"/>
      <c r="J882" s="44" t="s">
        <v>3</v>
      </c>
      <c r="K882" s="43">
        <v>2</v>
      </c>
      <c r="L882" s="41">
        <f t="shared" si="130"/>
        <v>2</v>
      </c>
      <c r="M882" s="270" t="s">
        <v>33</v>
      </c>
      <c r="N882" s="37">
        <f t="shared" si="125"/>
        <v>20</v>
      </c>
      <c r="O882" s="34">
        <f t="shared" si="126"/>
        <v>40</v>
      </c>
      <c r="P882" s="32">
        <f t="shared" si="122"/>
        <v>2326.5</v>
      </c>
      <c r="Q882" s="31">
        <f t="shared" si="137"/>
        <v>2838.33</v>
      </c>
      <c r="R882" s="30"/>
      <c r="S882" s="30"/>
      <c r="T882" s="30">
        <v>2326.5</v>
      </c>
      <c r="V882" s="503"/>
    </row>
    <row r="883" spans="1:22" ht="17.100000000000001" customHeight="1" x14ac:dyDescent="0.25">
      <c r="A883" s="54" t="s">
        <v>1103</v>
      </c>
      <c r="B883" s="53" t="s">
        <v>1180</v>
      </c>
      <c r="C883" s="55">
        <v>1000</v>
      </c>
      <c r="D883" s="55">
        <v>60</v>
      </c>
      <c r="E883" s="52">
        <v>219</v>
      </c>
      <c r="F883" s="50" t="s">
        <v>1029</v>
      </c>
      <c r="G883" s="392" t="s">
        <v>2520</v>
      </c>
      <c r="H883" s="296" t="s">
        <v>0</v>
      </c>
      <c r="I883" s="46" t="s">
        <v>3</v>
      </c>
      <c r="J883" s="44" t="s">
        <v>3</v>
      </c>
      <c r="K883" s="43">
        <v>2</v>
      </c>
      <c r="L883" s="41">
        <f t="shared" si="130"/>
        <v>2</v>
      </c>
      <c r="M883" s="270" t="s">
        <v>33</v>
      </c>
      <c r="N883" s="37">
        <f t="shared" si="125"/>
        <v>20</v>
      </c>
      <c r="O883" s="34">
        <f t="shared" si="126"/>
        <v>40</v>
      </c>
      <c r="P883" s="32">
        <f t="shared" si="122"/>
        <v>2505.1</v>
      </c>
      <c r="Q883" s="31">
        <f t="shared" si="137"/>
        <v>3056.22</v>
      </c>
      <c r="R883" s="30" t="s">
        <v>265</v>
      </c>
      <c r="S883" s="30" t="str">
        <f>TEXT(F883,0)</f>
        <v>ГП-135447</v>
      </c>
      <c r="T883" s="30">
        <v>2505.1</v>
      </c>
      <c r="V883" s="503"/>
    </row>
    <row r="884" spans="1:22" ht="17.100000000000001" customHeight="1" x14ac:dyDescent="0.25">
      <c r="A884" s="54" t="s">
        <v>1103</v>
      </c>
      <c r="B884" s="53" t="s">
        <v>1180</v>
      </c>
      <c r="C884" s="55">
        <v>1000</v>
      </c>
      <c r="D884" s="55">
        <v>60</v>
      </c>
      <c r="E884" s="52">
        <v>245</v>
      </c>
      <c r="F884" s="50" t="s">
        <v>1030</v>
      </c>
      <c r="G884" s="392" t="s">
        <v>2521</v>
      </c>
      <c r="H884" s="296" t="s">
        <v>0</v>
      </c>
      <c r="I884" s="46"/>
      <c r="J884" s="44" t="s">
        <v>3</v>
      </c>
      <c r="K884" s="43">
        <v>2</v>
      </c>
      <c r="L884" s="41">
        <f t="shared" si="130"/>
        <v>2</v>
      </c>
      <c r="M884" s="270" t="s">
        <v>33</v>
      </c>
      <c r="N884" s="37">
        <f t="shared" si="125"/>
        <v>20</v>
      </c>
      <c r="O884" s="34">
        <f t="shared" si="126"/>
        <v>40</v>
      </c>
      <c r="P884" s="32">
        <f t="shared" ref="P884:P947" si="139">ROUND(T884*(1-$Q$12),2)</f>
        <v>2923</v>
      </c>
      <c r="Q884" s="31">
        <f t="shared" si="137"/>
        <v>3566.06</v>
      </c>
      <c r="R884" s="30" t="s">
        <v>265</v>
      </c>
      <c r="S884" s="30" t="str">
        <f>TEXT(F884,0)</f>
        <v>ГП-135072</v>
      </c>
      <c r="T884" s="30">
        <v>2923</v>
      </c>
      <c r="V884" s="503"/>
    </row>
    <row r="885" spans="1:22" ht="17.100000000000001" customHeight="1" x14ac:dyDescent="0.25">
      <c r="A885" s="54" t="s">
        <v>1103</v>
      </c>
      <c r="B885" s="53" t="s">
        <v>1180</v>
      </c>
      <c r="C885" s="55">
        <v>1000</v>
      </c>
      <c r="D885" s="52">
        <v>70</v>
      </c>
      <c r="E885" s="52">
        <v>42</v>
      </c>
      <c r="F885" s="242" t="s">
        <v>235</v>
      </c>
      <c r="G885" s="392" t="s">
        <v>2522</v>
      </c>
      <c r="H885" s="296" t="s">
        <v>0</v>
      </c>
      <c r="I885" s="46"/>
      <c r="J885" s="44" t="s">
        <v>3</v>
      </c>
      <c r="K885" s="43">
        <v>5</v>
      </c>
      <c r="L885" s="41">
        <f t="shared" si="130"/>
        <v>5</v>
      </c>
      <c r="M885" s="270" t="s">
        <v>33</v>
      </c>
      <c r="N885" s="37">
        <f t="shared" si="125"/>
        <v>8</v>
      </c>
      <c r="O885" s="34">
        <f t="shared" si="126"/>
        <v>40</v>
      </c>
      <c r="P885" s="315" t="s">
        <v>307</v>
      </c>
      <c r="Q885" s="300" t="s">
        <v>307</v>
      </c>
      <c r="R885" s="30"/>
      <c r="S885" s="30"/>
      <c r="T885" s="30"/>
      <c r="V885" s="503"/>
    </row>
    <row r="886" spans="1:22" ht="17.100000000000001" customHeight="1" x14ac:dyDescent="0.25">
      <c r="A886" s="54" t="s">
        <v>1103</v>
      </c>
      <c r="B886" s="53" t="s">
        <v>1180</v>
      </c>
      <c r="C886" s="55">
        <v>1000</v>
      </c>
      <c r="D886" s="55">
        <v>70</v>
      </c>
      <c r="E886" s="52">
        <v>48</v>
      </c>
      <c r="F886" s="50" t="s">
        <v>1031</v>
      </c>
      <c r="G886" s="392" t="s">
        <v>2523</v>
      </c>
      <c r="H886" s="296" t="s">
        <v>0</v>
      </c>
      <c r="I886" s="46"/>
      <c r="J886" s="44" t="s">
        <v>3</v>
      </c>
      <c r="K886" s="43">
        <v>5</v>
      </c>
      <c r="L886" s="41">
        <f t="shared" si="130"/>
        <v>5</v>
      </c>
      <c r="M886" s="270" t="s">
        <v>33</v>
      </c>
      <c r="N886" s="37">
        <f t="shared" si="125"/>
        <v>8</v>
      </c>
      <c r="O886" s="34">
        <f t="shared" si="126"/>
        <v>40</v>
      </c>
      <c r="P886" s="32">
        <f t="shared" si="139"/>
        <v>1509.2</v>
      </c>
      <c r="Q886" s="31">
        <f>ROUND(P886*1.22,2)</f>
        <v>1841.22</v>
      </c>
      <c r="R886" s="30" t="s">
        <v>265</v>
      </c>
      <c r="S886" s="30" t="str">
        <f>TEXT(F886,0)</f>
        <v>ГП-255185</v>
      </c>
      <c r="T886" s="30">
        <v>1509.2</v>
      </c>
      <c r="V886" s="503"/>
    </row>
    <row r="887" spans="1:22" ht="17.100000000000001" customHeight="1" x14ac:dyDescent="0.25">
      <c r="A887" s="54" t="s">
        <v>1103</v>
      </c>
      <c r="B887" s="53" t="s">
        <v>1180</v>
      </c>
      <c r="C887" s="55">
        <v>1000</v>
      </c>
      <c r="D887" s="55">
        <v>70</v>
      </c>
      <c r="E887" s="52">
        <v>57</v>
      </c>
      <c r="F887" s="50" t="s">
        <v>1032</v>
      </c>
      <c r="G887" s="392" t="s">
        <v>2524</v>
      </c>
      <c r="H887" s="296" t="s">
        <v>0</v>
      </c>
      <c r="I887" s="46" t="s">
        <v>3</v>
      </c>
      <c r="J887" s="44" t="s">
        <v>3</v>
      </c>
      <c r="K887" s="43">
        <v>5</v>
      </c>
      <c r="L887" s="41">
        <f t="shared" si="130"/>
        <v>5</v>
      </c>
      <c r="M887" s="270" t="s">
        <v>33</v>
      </c>
      <c r="N887" s="37">
        <f t="shared" si="125"/>
        <v>8</v>
      </c>
      <c r="O887" s="34">
        <f t="shared" si="126"/>
        <v>40</v>
      </c>
      <c r="P887" s="32">
        <f t="shared" si="139"/>
        <v>1591</v>
      </c>
      <c r="Q887" s="31">
        <f>ROUND(P887*1.22,2)</f>
        <v>1941.02</v>
      </c>
      <c r="R887" s="30" t="s">
        <v>265</v>
      </c>
      <c r="S887" s="30" t="str">
        <f>TEXT(F887,0)</f>
        <v>ГП-135377</v>
      </c>
      <c r="T887" s="30">
        <v>1591</v>
      </c>
      <c r="V887" s="503"/>
    </row>
    <row r="888" spans="1:22" ht="17.100000000000001" customHeight="1" x14ac:dyDescent="0.25">
      <c r="A888" s="54" t="s">
        <v>1103</v>
      </c>
      <c r="B888" s="53" t="s">
        <v>1180</v>
      </c>
      <c r="C888" s="55">
        <v>1000</v>
      </c>
      <c r="D888" s="55">
        <v>70</v>
      </c>
      <c r="E888" s="52">
        <v>60</v>
      </c>
      <c r="F888" s="50" t="s">
        <v>1033</v>
      </c>
      <c r="G888" s="392" t="s">
        <v>2525</v>
      </c>
      <c r="H888" s="296" t="s">
        <v>0</v>
      </c>
      <c r="I888" s="46" t="s">
        <v>3</v>
      </c>
      <c r="J888" s="44" t="s">
        <v>3</v>
      </c>
      <c r="K888" s="43">
        <v>4</v>
      </c>
      <c r="L888" s="41">
        <f t="shared" si="130"/>
        <v>4</v>
      </c>
      <c r="M888" s="270" t="s">
        <v>33</v>
      </c>
      <c r="N888" s="37">
        <f t="shared" si="125"/>
        <v>10</v>
      </c>
      <c r="O888" s="34">
        <f t="shared" si="126"/>
        <v>40</v>
      </c>
      <c r="P888" s="32">
        <f t="shared" si="139"/>
        <v>1593</v>
      </c>
      <c r="Q888" s="31">
        <f>ROUND(P888*1.22,2)</f>
        <v>1943.46</v>
      </c>
      <c r="R888" s="30" t="s">
        <v>265</v>
      </c>
      <c r="S888" s="30" t="str">
        <f>TEXT(F888,0)</f>
        <v>ГП-135384</v>
      </c>
      <c r="T888" s="30">
        <v>1593</v>
      </c>
      <c r="V888" s="503"/>
    </row>
    <row r="889" spans="1:22" ht="17.100000000000001" customHeight="1" x14ac:dyDescent="0.25">
      <c r="A889" s="54" t="s">
        <v>1103</v>
      </c>
      <c r="B889" s="53" t="s">
        <v>1180</v>
      </c>
      <c r="C889" s="55">
        <v>1000</v>
      </c>
      <c r="D889" s="55">
        <v>70</v>
      </c>
      <c r="E889" s="52">
        <v>64</v>
      </c>
      <c r="F889" s="50" t="s">
        <v>1034</v>
      </c>
      <c r="G889" s="392" t="s">
        <v>2526</v>
      </c>
      <c r="H889" s="296" t="s">
        <v>0</v>
      </c>
      <c r="I889" s="46"/>
      <c r="J889" s="44" t="s">
        <v>3</v>
      </c>
      <c r="K889" s="43">
        <v>4</v>
      </c>
      <c r="L889" s="41">
        <f t="shared" si="130"/>
        <v>4</v>
      </c>
      <c r="M889" s="270" t="s">
        <v>33</v>
      </c>
      <c r="N889" s="37">
        <f t="shared" si="125"/>
        <v>10</v>
      </c>
      <c r="O889" s="34">
        <f t="shared" si="126"/>
        <v>40</v>
      </c>
      <c r="P889" s="315" t="s">
        <v>307</v>
      </c>
      <c r="Q889" s="300" t="s">
        <v>307</v>
      </c>
      <c r="R889" s="30"/>
      <c r="S889" s="30"/>
      <c r="T889" s="30"/>
      <c r="V889" s="503"/>
    </row>
    <row r="890" spans="1:22" ht="17.100000000000001" customHeight="1" x14ac:dyDescent="0.25">
      <c r="A890" s="54" t="s">
        <v>1103</v>
      </c>
      <c r="B890" s="53" t="s">
        <v>1180</v>
      </c>
      <c r="C890" s="55">
        <v>1000</v>
      </c>
      <c r="D890" s="55">
        <v>70</v>
      </c>
      <c r="E890" s="52">
        <v>70</v>
      </c>
      <c r="F890" s="50" t="s">
        <v>1035</v>
      </c>
      <c r="G890" s="392" t="s">
        <v>2527</v>
      </c>
      <c r="H890" s="296" t="s">
        <v>0</v>
      </c>
      <c r="I890" s="46" t="s">
        <v>3</v>
      </c>
      <c r="J890" s="44" t="s">
        <v>3</v>
      </c>
      <c r="K890" s="43">
        <v>4</v>
      </c>
      <c r="L890" s="41">
        <f t="shared" si="130"/>
        <v>4</v>
      </c>
      <c r="M890" s="270" t="s">
        <v>33</v>
      </c>
      <c r="N890" s="37">
        <f t="shared" si="125"/>
        <v>10</v>
      </c>
      <c r="O890" s="34">
        <f t="shared" si="126"/>
        <v>40</v>
      </c>
      <c r="P890" s="315" t="s">
        <v>307</v>
      </c>
      <c r="Q890" s="300" t="s">
        <v>307</v>
      </c>
      <c r="R890" s="30"/>
      <c r="S890" s="30"/>
      <c r="T890" s="30"/>
      <c r="V890" s="503"/>
    </row>
    <row r="891" spans="1:22" ht="17.100000000000001" customHeight="1" x14ac:dyDescent="0.25">
      <c r="A891" s="54" t="s">
        <v>1103</v>
      </c>
      <c r="B891" s="53" t="s">
        <v>1180</v>
      </c>
      <c r="C891" s="55">
        <v>1000</v>
      </c>
      <c r="D891" s="55">
        <v>70</v>
      </c>
      <c r="E891" s="52">
        <v>76</v>
      </c>
      <c r="F891" s="50" t="s">
        <v>1036</v>
      </c>
      <c r="G891" s="392" t="s">
        <v>2528</v>
      </c>
      <c r="H891" s="296" t="s">
        <v>0</v>
      </c>
      <c r="I891" s="46" t="s">
        <v>3</v>
      </c>
      <c r="J891" s="44" t="s">
        <v>3</v>
      </c>
      <c r="K891" s="43">
        <v>4</v>
      </c>
      <c r="L891" s="41">
        <f t="shared" si="130"/>
        <v>4</v>
      </c>
      <c r="M891" s="270" t="s">
        <v>33</v>
      </c>
      <c r="N891" s="37">
        <f t="shared" si="125"/>
        <v>10</v>
      </c>
      <c r="O891" s="34">
        <f t="shared" si="126"/>
        <v>40</v>
      </c>
      <c r="P891" s="32">
        <f t="shared" si="139"/>
        <v>1705.9</v>
      </c>
      <c r="Q891" s="31">
        <f>ROUND(P891*1.22,2)</f>
        <v>2081.1999999999998</v>
      </c>
      <c r="R891" s="30" t="s">
        <v>265</v>
      </c>
      <c r="S891" s="30" t="str">
        <f>TEXT(F891,0)</f>
        <v>ГП-135399</v>
      </c>
      <c r="T891" s="30">
        <v>1705.9</v>
      </c>
      <c r="V891" s="503"/>
    </row>
    <row r="892" spans="1:22" ht="17.100000000000001" customHeight="1" x14ac:dyDescent="0.25">
      <c r="A892" s="54" t="s">
        <v>1103</v>
      </c>
      <c r="B892" s="53" t="s">
        <v>1180</v>
      </c>
      <c r="C892" s="55">
        <v>1000</v>
      </c>
      <c r="D892" s="55">
        <v>70</v>
      </c>
      <c r="E892" s="52">
        <v>83</v>
      </c>
      <c r="F892" s="50" t="s">
        <v>1037</v>
      </c>
      <c r="G892" s="392" t="s">
        <v>2529</v>
      </c>
      <c r="H892" s="296" t="s">
        <v>0</v>
      </c>
      <c r="I892" s="46"/>
      <c r="J892" s="44" t="s">
        <v>3</v>
      </c>
      <c r="K892" s="43">
        <v>4</v>
      </c>
      <c r="L892" s="41">
        <f t="shared" si="130"/>
        <v>4</v>
      </c>
      <c r="M892" s="270" t="s">
        <v>33</v>
      </c>
      <c r="N892" s="37">
        <f t="shared" ref="N892:N955" si="140">IF(M892="A",1,IF(M892="B", ROUNDUP(10/L892,0),ROUNDUP(40/L892,0)))</f>
        <v>10</v>
      </c>
      <c r="O892" s="34">
        <f t="shared" ref="O892:O955" si="141">N892*L892</f>
        <v>40</v>
      </c>
      <c r="P892" s="315" t="s">
        <v>307</v>
      </c>
      <c r="Q892" s="300" t="s">
        <v>307</v>
      </c>
      <c r="R892" s="30"/>
      <c r="S892" s="30"/>
      <c r="T892" s="30"/>
      <c r="V892" s="503"/>
    </row>
    <row r="893" spans="1:22" ht="17.100000000000001" customHeight="1" x14ac:dyDescent="0.25">
      <c r="A893" s="54" t="s">
        <v>1103</v>
      </c>
      <c r="B893" s="53" t="s">
        <v>1180</v>
      </c>
      <c r="C893" s="55">
        <v>1000</v>
      </c>
      <c r="D893" s="55">
        <v>70</v>
      </c>
      <c r="E893" s="52">
        <v>89</v>
      </c>
      <c r="F893" s="50" t="s">
        <v>1038</v>
      </c>
      <c r="G893" s="392" t="s">
        <v>2530</v>
      </c>
      <c r="H893" s="296" t="s">
        <v>0</v>
      </c>
      <c r="I893" s="46" t="s">
        <v>3</v>
      </c>
      <c r="J893" s="44" t="s">
        <v>3</v>
      </c>
      <c r="K893" s="43">
        <v>4</v>
      </c>
      <c r="L893" s="41">
        <f t="shared" si="130"/>
        <v>4</v>
      </c>
      <c r="M893" s="270" t="s">
        <v>33</v>
      </c>
      <c r="N893" s="37">
        <f t="shared" si="140"/>
        <v>10</v>
      </c>
      <c r="O893" s="34">
        <f t="shared" si="141"/>
        <v>40</v>
      </c>
      <c r="P893" s="32">
        <f t="shared" si="139"/>
        <v>1737.8</v>
      </c>
      <c r="Q893" s="31">
        <f>ROUND(P893*1.22,2)</f>
        <v>2120.12</v>
      </c>
      <c r="R893" s="30" t="s">
        <v>265</v>
      </c>
      <c r="S893" s="30" t="str">
        <f>TEXT(F893,0)</f>
        <v>ГП-135406</v>
      </c>
      <c r="T893" s="30">
        <v>1737.8</v>
      </c>
      <c r="V893" s="503"/>
    </row>
    <row r="894" spans="1:22" ht="17.100000000000001" customHeight="1" x14ac:dyDescent="0.25">
      <c r="A894" s="54" t="s">
        <v>1103</v>
      </c>
      <c r="B894" s="53" t="s">
        <v>1180</v>
      </c>
      <c r="C894" s="55">
        <v>1000</v>
      </c>
      <c r="D894" s="55">
        <v>70</v>
      </c>
      <c r="E894" s="52">
        <v>102</v>
      </c>
      <c r="F894" s="50" t="s">
        <v>1039</v>
      </c>
      <c r="G894" s="392" t="s">
        <v>2531</v>
      </c>
      <c r="H894" s="296" t="s">
        <v>0</v>
      </c>
      <c r="I894" s="46"/>
      <c r="J894" s="44" t="s">
        <v>3</v>
      </c>
      <c r="K894" s="43">
        <v>3</v>
      </c>
      <c r="L894" s="41">
        <f t="shared" si="130"/>
        <v>3</v>
      </c>
      <c r="M894" s="270" t="s">
        <v>33</v>
      </c>
      <c r="N894" s="37">
        <f t="shared" si="140"/>
        <v>14</v>
      </c>
      <c r="O894" s="34">
        <f t="shared" si="141"/>
        <v>42</v>
      </c>
      <c r="P894" s="315" t="s">
        <v>307</v>
      </c>
      <c r="Q894" s="300" t="s">
        <v>307</v>
      </c>
      <c r="R894" s="30"/>
      <c r="S894" s="30"/>
      <c r="T894" s="30"/>
      <c r="V894" s="503"/>
    </row>
    <row r="895" spans="1:22" ht="17.100000000000001" customHeight="1" x14ac:dyDescent="0.25">
      <c r="A895" s="54" t="s">
        <v>1103</v>
      </c>
      <c r="B895" s="53" t="s">
        <v>1180</v>
      </c>
      <c r="C895" s="55">
        <v>1000</v>
      </c>
      <c r="D895" s="55">
        <v>70</v>
      </c>
      <c r="E895" s="52">
        <v>108</v>
      </c>
      <c r="F895" s="50" t="s">
        <v>1040</v>
      </c>
      <c r="G895" s="392" t="s">
        <v>2532</v>
      </c>
      <c r="H895" s="296" t="s">
        <v>0</v>
      </c>
      <c r="I895" s="46" t="s">
        <v>3</v>
      </c>
      <c r="J895" s="44" t="s">
        <v>3</v>
      </c>
      <c r="K895" s="43">
        <v>3</v>
      </c>
      <c r="L895" s="41">
        <f t="shared" si="130"/>
        <v>3</v>
      </c>
      <c r="M895" s="270" t="s">
        <v>33</v>
      </c>
      <c r="N895" s="37">
        <f t="shared" si="140"/>
        <v>14</v>
      </c>
      <c r="O895" s="34">
        <f t="shared" si="141"/>
        <v>42</v>
      </c>
      <c r="P895" s="32">
        <f t="shared" si="139"/>
        <v>1824.1</v>
      </c>
      <c r="Q895" s="31">
        <f>ROUND(P895*1.22,2)</f>
        <v>2225.4</v>
      </c>
      <c r="R895" s="30" t="s">
        <v>265</v>
      </c>
      <c r="S895" s="30" t="str">
        <f>TEXT(F895,0)</f>
        <v>ГП-135413</v>
      </c>
      <c r="T895" s="30">
        <v>1824.1</v>
      </c>
      <c r="V895" s="503"/>
    </row>
    <row r="896" spans="1:22" ht="17.100000000000001" customHeight="1" x14ac:dyDescent="0.25">
      <c r="A896" s="54" t="s">
        <v>1103</v>
      </c>
      <c r="B896" s="53" t="s">
        <v>1180</v>
      </c>
      <c r="C896" s="55">
        <v>1000</v>
      </c>
      <c r="D896" s="55">
        <v>70</v>
      </c>
      <c r="E896" s="52">
        <v>114</v>
      </c>
      <c r="F896" s="50" t="s">
        <v>1041</v>
      </c>
      <c r="G896" s="392" t="s">
        <v>2533</v>
      </c>
      <c r="H896" s="296" t="s">
        <v>0</v>
      </c>
      <c r="I896" s="46" t="s">
        <v>3</v>
      </c>
      <c r="J896" s="44" t="s">
        <v>3</v>
      </c>
      <c r="K896" s="43">
        <v>3</v>
      </c>
      <c r="L896" s="41">
        <f t="shared" si="130"/>
        <v>3</v>
      </c>
      <c r="M896" s="270" t="s">
        <v>33</v>
      </c>
      <c r="N896" s="37">
        <f t="shared" si="140"/>
        <v>14</v>
      </c>
      <c r="O896" s="34">
        <f t="shared" si="141"/>
        <v>42</v>
      </c>
      <c r="P896" s="32">
        <f t="shared" si="139"/>
        <v>1883.5</v>
      </c>
      <c r="Q896" s="31">
        <f>ROUND(P896*1.22,2)</f>
        <v>2297.87</v>
      </c>
      <c r="R896" s="30" t="s">
        <v>265</v>
      </c>
      <c r="S896" s="30" t="str">
        <f>TEXT(F896,0)</f>
        <v>ГП-135420</v>
      </c>
      <c r="T896" s="30">
        <v>1883.5</v>
      </c>
      <c r="V896" s="503"/>
    </row>
    <row r="897" spans="1:22" ht="17.100000000000001" customHeight="1" x14ac:dyDescent="0.25">
      <c r="A897" s="54" t="s">
        <v>1103</v>
      </c>
      <c r="B897" s="53" t="s">
        <v>1180</v>
      </c>
      <c r="C897" s="55">
        <v>1000</v>
      </c>
      <c r="D897" s="55">
        <v>70</v>
      </c>
      <c r="E897" s="52">
        <v>133</v>
      </c>
      <c r="F897" s="50" t="s">
        <v>1042</v>
      </c>
      <c r="G897" s="392" t="s">
        <v>2534</v>
      </c>
      <c r="H897" s="296" t="s">
        <v>0</v>
      </c>
      <c r="I897" s="46" t="s">
        <v>3</v>
      </c>
      <c r="J897" s="44" t="s">
        <v>3</v>
      </c>
      <c r="K897" s="43">
        <v>3</v>
      </c>
      <c r="L897" s="41">
        <f t="shared" si="130"/>
        <v>3</v>
      </c>
      <c r="M897" s="270" t="s">
        <v>33</v>
      </c>
      <c r="N897" s="37">
        <f t="shared" si="140"/>
        <v>14</v>
      </c>
      <c r="O897" s="34">
        <f t="shared" si="141"/>
        <v>42</v>
      </c>
      <c r="P897" s="32">
        <f t="shared" si="139"/>
        <v>1964.4</v>
      </c>
      <c r="Q897" s="31">
        <f>ROUND(P897*1.22,2)</f>
        <v>2396.5700000000002</v>
      </c>
      <c r="R897" s="30" t="s">
        <v>265</v>
      </c>
      <c r="S897" s="30" t="str">
        <f>TEXT(F897,0)</f>
        <v>ГП-135427</v>
      </c>
      <c r="T897" s="30">
        <v>1964.4</v>
      </c>
      <c r="V897" s="503"/>
    </row>
    <row r="898" spans="1:22" ht="17.100000000000001" customHeight="1" x14ac:dyDescent="0.25">
      <c r="A898" s="54" t="s">
        <v>1103</v>
      </c>
      <c r="B898" s="53" t="s">
        <v>1180</v>
      </c>
      <c r="C898" s="55">
        <v>1000</v>
      </c>
      <c r="D898" s="55">
        <v>70</v>
      </c>
      <c r="E898" s="52">
        <v>140</v>
      </c>
      <c r="F898" s="50" t="s">
        <v>1043</v>
      </c>
      <c r="G898" s="392" t="s">
        <v>2535</v>
      </c>
      <c r="H898" s="296" t="s">
        <v>0</v>
      </c>
      <c r="I898" s="46"/>
      <c r="J898" s="44" t="s">
        <v>3</v>
      </c>
      <c r="K898" s="43">
        <v>3</v>
      </c>
      <c r="L898" s="41">
        <f t="shared" ref="L898" si="142">K898</f>
        <v>3</v>
      </c>
      <c r="M898" s="270" t="s">
        <v>33</v>
      </c>
      <c r="N898" s="37">
        <f t="shared" si="140"/>
        <v>14</v>
      </c>
      <c r="O898" s="34">
        <f t="shared" si="141"/>
        <v>42</v>
      </c>
      <c r="P898" s="315" t="s">
        <v>307</v>
      </c>
      <c r="Q898" s="300" t="s">
        <v>307</v>
      </c>
      <c r="R898" s="30"/>
      <c r="S898" s="30"/>
      <c r="T898" s="30"/>
      <c r="V898" s="503"/>
    </row>
    <row r="899" spans="1:22" ht="17.100000000000001" customHeight="1" x14ac:dyDescent="0.25">
      <c r="A899" s="54" t="s">
        <v>1103</v>
      </c>
      <c r="B899" s="53" t="s">
        <v>1180</v>
      </c>
      <c r="C899" s="55">
        <v>1000</v>
      </c>
      <c r="D899" s="55">
        <v>70</v>
      </c>
      <c r="E899" s="52">
        <v>159</v>
      </c>
      <c r="F899" s="50" t="s">
        <v>1044</v>
      </c>
      <c r="G899" s="392" t="s">
        <v>2536</v>
      </c>
      <c r="H899" s="296" t="s">
        <v>0</v>
      </c>
      <c r="I899" s="46" t="s">
        <v>3</v>
      </c>
      <c r="J899" s="44" t="s">
        <v>3</v>
      </c>
      <c r="K899" s="43">
        <v>3</v>
      </c>
      <c r="L899" s="41">
        <f t="shared" ref="L899:L958" si="143">K899</f>
        <v>3</v>
      </c>
      <c r="M899" s="270" t="s">
        <v>33</v>
      </c>
      <c r="N899" s="37">
        <f t="shared" si="140"/>
        <v>14</v>
      </c>
      <c r="O899" s="34">
        <f t="shared" si="141"/>
        <v>42</v>
      </c>
      <c r="P899" s="32">
        <f t="shared" si="139"/>
        <v>2175.1999999999998</v>
      </c>
      <c r="Q899" s="31">
        <f t="shared" ref="Q899:Q905" si="144">ROUND(P899*1.22,2)</f>
        <v>2653.74</v>
      </c>
      <c r="R899" s="30" t="s">
        <v>265</v>
      </c>
      <c r="S899" s="30" t="str">
        <f>TEXT(F899,0)</f>
        <v>ГП-135434</v>
      </c>
      <c r="T899" s="30">
        <v>2175.1999999999998</v>
      </c>
      <c r="V899" s="503"/>
    </row>
    <row r="900" spans="1:22" ht="17.100000000000001" customHeight="1" x14ac:dyDescent="0.25">
      <c r="A900" s="54" t="s">
        <v>1103</v>
      </c>
      <c r="B900" s="53" t="s">
        <v>1180</v>
      </c>
      <c r="C900" s="55">
        <v>1000</v>
      </c>
      <c r="D900" s="55">
        <v>70</v>
      </c>
      <c r="E900" s="52">
        <v>169</v>
      </c>
      <c r="F900" s="50" t="s">
        <v>1045</v>
      </c>
      <c r="G900" s="392" t="s">
        <v>2537</v>
      </c>
      <c r="H900" s="296" t="s">
        <v>0</v>
      </c>
      <c r="I900" s="46" t="s">
        <v>3</v>
      </c>
      <c r="J900" s="44" t="s">
        <v>3</v>
      </c>
      <c r="K900" s="43">
        <v>2</v>
      </c>
      <c r="L900" s="41">
        <f t="shared" si="143"/>
        <v>2</v>
      </c>
      <c r="M900" s="270" t="s">
        <v>33</v>
      </c>
      <c r="N900" s="37">
        <f t="shared" si="140"/>
        <v>20</v>
      </c>
      <c r="O900" s="34">
        <f t="shared" si="141"/>
        <v>40</v>
      </c>
      <c r="P900" s="32">
        <f t="shared" si="139"/>
        <v>2268.1999999999998</v>
      </c>
      <c r="Q900" s="31">
        <f t="shared" si="144"/>
        <v>2767.2</v>
      </c>
      <c r="R900" s="30" t="s">
        <v>265</v>
      </c>
      <c r="S900" s="30" t="str">
        <f>TEXT(F900,0)</f>
        <v>ГП-135441</v>
      </c>
      <c r="T900" s="30">
        <v>2268.1999999999998</v>
      </c>
      <c r="V900" s="503"/>
    </row>
    <row r="901" spans="1:22" ht="17.100000000000001" customHeight="1" x14ac:dyDescent="0.25">
      <c r="A901" s="54" t="s">
        <v>1103</v>
      </c>
      <c r="B901" s="53" t="s">
        <v>1180</v>
      </c>
      <c r="C901" s="55">
        <v>1000</v>
      </c>
      <c r="D901" s="55">
        <v>70</v>
      </c>
      <c r="E901" s="52">
        <v>194</v>
      </c>
      <c r="F901" s="50" t="s">
        <v>1046</v>
      </c>
      <c r="G901" s="392" t="s">
        <v>2538</v>
      </c>
      <c r="H901" s="296" t="s">
        <v>0</v>
      </c>
      <c r="I901" s="46"/>
      <c r="J901" s="44" t="s">
        <v>3</v>
      </c>
      <c r="K901" s="43">
        <v>2</v>
      </c>
      <c r="L901" s="41">
        <f t="shared" si="143"/>
        <v>2</v>
      </c>
      <c r="M901" s="270" t="s">
        <v>33</v>
      </c>
      <c r="N901" s="37">
        <f t="shared" si="140"/>
        <v>20</v>
      </c>
      <c r="O901" s="34">
        <f t="shared" si="141"/>
        <v>40</v>
      </c>
      <c r="P901" s="32">
        <f t="shared" si="139"/>
        <v>2470.5</v>
      </c>
      <c r="Q901" s="31">
        <f t="shared" si="144"/>
        <v>3014.01</v>
      </c>
      <c r="R901" s="30"/>
      <c r="S901" s="30"/>
      <c r="T901" s="30">
        <v>2470.5</v>
      </c>
      <c r="V901" s="503"/>
    </row>
    <row r="902" spans="1:22" ht="17.100000000000001" customHeight="1" x14ac:dyDescent="0.25">
      <c r="A902" s="54" t="s">
        <v>1103</v>
      </c>
      <c r="B902" s="53" t="s">
        <v>1180</v>
      </c>
      <c r="C902" s="55">
        <v>1000</v>
      </c>
      <c r="D902" s="55">
        <v>70</v>
      </c>
      <c r="E902" s="52">
        <v>205</v>
      </c>
      <c r="F902" s="50" t="s">
        <v>1047</v>
      </c>
      <c r="G902" s="392" t="s">
        <v>2539</v>
      </c>
      <c r="H902" s="296" t="s">
        <v>0</v>
      </c>
      <c r="I902" s="46"/>
      <c r="J902" s="44" t="s">
        <v>3</v>
      </c>
      <c r="K902" s="43">
        <v>2</v>
      </c>
      <c r="L902" s="41">
        <f t="shared" si="143"/>
        <v>2</v>
      </c>
      <c r="M902" s="270" t="s">
        <v>33</v>
      </c>
      <c r="N902" s="37">
        <f t="shared" si="140"/>
        <v>20</v>
      </c>
      <c r="O902" s="34">
        <f t="shared" si="141"/>
        <v>40</v>
      </c>
      <c r="P902" s="32">
        <f t="shared" ref="P902" si="145">ROUND(T902*(1-$Q$12),2)</f>
        <v>2586.6</v>
      </c>
      <c r="Q902" s="31">
        <f t="shared" si="144"/>
        <v>3155.65</v>
      </c>
      <c r="R902" s="30"/>
      <c r="S902" s="30"/>
      <c r="T902" s="30">
        <v>2586.6</v>
      </c>
      <c r="V902" s="503"/>
    </row>
    <row r="903" spans="1:22" ht="17.100000000000001" customHeight="1" x14ac:dyDescent="0.25">
      <c r="A903" s="54" t="s">
        <v>1103</v>
      </c>
      <c r="B903" s="53" t="s">
        <v>1180</v>
      </c>
      <c r="C903" s="55">
        <v>1000</v>
      </c>
      <c r="D903" s="55">
        <v>70</v>
      </c>
      <c r="E903" s="52">
        <v>219</v>
      </c>
      <c r="F903" s="50" t="s">
        <v>1048</v>
      </c>
      <c r="G903" s="392" t="s">
        <v>2540</v>
      </c>
      <c r="H903" s="296" t="s">
        <v>0</v>
      </c>
      <c r="I903" s="46"/>
      <c r="J903" s="44" t="s">
        <v>3</v>
      </c>
      <c r="K903" s="43">
        <v>2</v>
      </c>
      <c r="L903" s="41">
        <f t="shared" si="143"/>
        <v>2</v>
      </c>
      <c r="M903" s="270" t="s">
        <v>33</v>
      </c>
      <c r="N903" s="37">
        <f t="shared" si="140"/>
        <v>20</v>
      </c>
      <c r="O903" s="34">
        <f t="shared" si="141"/>
        <v>40</v>
      </c>
      <c r="P903" s="32">
        <f t="shared" si="139"/>
        <v>2901.2</v>
      </c>
      <c r="Q903" s="31">
        <f t="shared" si="144"/>
        <v>3539.46</v>
      </c>
      <c r="R903" s="30" t="s">
        <v>265</v>
      </c>
      <c r="S903" s="30" t="str">
        <f>TEXT(F903,0)</f>
        <v>ГП-135068</v>
      </c>
      <c r="T903" s="30">
        <v>2901.2</v>
      </c>
      <c r="V903" s="503"/>
    </row>
    <row r="904" spans="1:22" ht="17.100000000000001" customHeight="1" x14ac:dyDescent="0.25">
      <c r="A904" s="54" t="s">
        <v>1103</v>
      </c>
      <c r="B904" s="53" t="s">
        <v>1180</v>
      </c>
      <c r="C904" s="55">
        <v>1000</v>
      </c>
      <c r="D904" s="55">
        <v>70</v>
      </c>
      <c r="E904" s="52">
        <v>245</v>
      </c>
      <c r="F904" s="50" t="s">
        <v>1049</v>
      </c>
      <c r="G904" s="392" t="s">
        <v>2541</v>
      </c>
      <c r="H904" s="296" t="s">
        <v>0</v>
      </c>
      <c r="I904" s="46"/>
      <c r="J904" s="44" t="s">
        <v>3</v>
      </c>
      <c r="K904" s="43">
        <v>2</v>
      </c>
      <c r="L904" s="41">
        <f t="shared" si="143"/>
        <v>2</v>
      </c>
      <c r="M904" s="270" t="s">
        <v>33</v>
      </c>
      <c r="N904" s="37">
        <f t="shared" si="140"/>
        <v>20</v>
      </c>
      <c r="O904" s="34">
        <f t="shared" si="141"/>
        <v>40</v>
      </c>
      <c r="P904" s="32">
        <f t="shared" ref="P904" si="146">ROUND(T904*(1-$Q$12),2)</f>
        <v>3380.6</v>
      </c>
      <c r="Q904" s="31">
        <f t="shared" si="144"/>
        <v>4124.33</v>
      </c>
      <c r="R904" s="30"/>
      <c r="S904" s="30"/>
      <c r="T904" s="30">
        <v>3380.6</v>
      </c>
      <c r="V904" s="503"/>
    </row>
    <row r="905" spans="1:22" ht="17.100000000000001" customHeight="1" x14ac:dyDescent="0.25">
      <c r="A905" s="54" t="s">
        <v>1103</v>
      </c>
      <c r="B905" s="53" t="s">
        <v>1180</v>
      </c>
      <c r="C905" s="55">
        <v>1000</v>
      </c>
      <c r="D905" s="52">
        <v>80</v>
      </c>
      <c r="E905" s="52">
        <v>42</v>
      </c>
      <c r="F905" s="50" t="s">
        <v>1050</v>
      </c>
      <c r="G905" s="392" t="s">
        <v>2542</v>
      </c>
      <c r="H905" s="296" t="s">
        <v>0</v>
      </c>
      <c r="I905" s="46"/>
      <c r="J905" s="44" t="s">
        <v>3</v>
      </c>
      <c r="K905" s="43">
        <v>4</v>
      </c>
      <c r="L905" s="41">
        <f t="shared" si="143"/>
        <v>4</v>
      </c>
      <c r="M905" s="270" t="s">
        <v>33</v>
      </c>
      <c r="N905" s="37">
        <f t="shared" si="140"/>
        <v>10</v>
      </c>
      <c r="O905" s="34">
        <f t="shared" si="141"/>
        <v>40</v>
      </c>
      <c r="P905" s="32">
        <f t="shared" ref="P905" si="147">ROUND(T905*(1-$Q$12),2)</f>
        <v>1580.3</v>
      </c>
      <c r="Q905" s="31">
        <f t="shared" si="144"/>
        <v>1927.97</v>
      </c>
      <c r="R905" s="30"/>
      <c r="S905" s="30" t="s">
        <v>1050</v>
      </c>
      <c r="T905" s="30">
        <v>1580.3</v>
      </c>
      <c r="V905" s="503"/>
    </row>
    <row r="906" spans="1:22" ht="17.100000000000001" customHeight="1" x14ac:dyDescent="0.25">
      <c r="A906" s="54" t="s">
        <v>1103</v>
      </c>
      <c r="B906" s="53" t="s">
        <v>1180</v>
      </c>
      <c r="C906" s="55">
        <v>1000</v>
      </c>
      <c r="D906" s="55">
        <v>80</v>
      </c>
      <c r="E906" s="52">
        <v>45</v>
      </c>
      <c r="F906" s="242" t="s">
        <v>235</v>
      </c>
      <c r="G906" s="392" t="s">
        <v>2543</v>
      </c>
      <c r="H906" s="296" t="s">
        <v>0</v>
      </c>
      <c r="I906" s="46"/>
      <c r="J906" s="44" t="s">
        <v>3</v>
      </c>
      <c r="K906" s="43">
        <v>4</v>
      </c>
      <c r="L906" s="41">
        <f t="shared" si="143"/>
        <v>4</v>
      </c>
      <c r="M906" s="270" t="s">
        <v>33</v>
      </c>
      <c r="N906" s="37">
        <f t="shared" si="140"/>
        <v>10</v>
      </c>
      <c r="O906" s="34">
        <f t="shared" si="141"/>
        <v>40</v>
      </c>
      <c r="P906" s="315" t="s">
        <v>307</v>
      </c>
      <c r="Q906" s="300" t="s">
        <v>307</v>
      </c>
      <c r="R906" s="30"/>
      <c r="S906" s="30"/>
      <c r="T906" s="30"/>
      <c r="V906" s="503"/>
    </row>
    <row r="907" spans="1:22" ht="17.100000000000001" customHeight="1" x14ac:dyDescent="0.25">
      <c r="A907" s="54" t="s">
        <v>1103</v>
      </c>
      <c r="B907" s="53" t="s">
        <v>1180</v>
      </c>
      <c r="C907" s="55">
        <v>1000</v>
      </c>
      <c r="D907" s="55">
        <v>80</v>
      </c>
      <c r="E907" s="52">
        <v>48</v>
      </c>
      <c r="F907" s="242" t="s">
        <v>235</v>
      </c>
      <c r="G907" s="392" t="s">
        <v>2544</v>
      </c>
      <c r="H907" s="296" t="s">
        <v>0</v>
      </c>
      <c r="I907" s="46"/>
      <c r="J907" s="44" t="s">
        <v>3</v>
      </c>
      <c r="K907" s="43">
        <v>4</v>
      </c>
      <c r="L907" s="41">
        <f t="shared" si="143"/>
        <v>4</v>
      </c>
      <c r="M907" s="270" t="s">
        <v>33</v>
      </c>
      <c r="N907" s="37">
        <f t="shared" si="140"/>
        <v>10</v>
      </c>
      <c r="O907" s="34">
        <f t="shared" si="141"/>
        <v>40</v>
      </c>
      <c r="P907" s="315" t="s">
        <v>307</v>
      </c>
      <c r="Q907" s="300" t="s">
        <v>307</v>
      </c>
      <c r="R907" s="30"/>
      <c r="S907" s="30"/>
      <c r="T907" s="30"/>
      <c r="V907" s="503"/>
    </row>
    <row r="908" spans="1:22" ht="17.100000000000001" customHeight="1" x14ac:dyDescent="0.25">
      <c r="A908" s="54" t="s">
        <v>1103</v>
      </c>
      <c r="B908" s="53" t="s">
        <v>1180</v>
      </c>
      <c r="C908" s="55">
        <v>1000</v>
      </c>
      <c r="D908" s="55">
        <v>80</v>
      </c>
      <c r="E908" s="52">
        <v>57</v>
      </c>
      <c r="F908" s="50" t="s">
        <v>1051</v>
      </c>
      <c r="G908" s="392" t="s">
        <v>2545</v>
      </c>
      <c r="H908" s="296" t="s">
        <v>0</v>
      </c>
      <c r="I908" s="46" t="s">
        <v>3</v>
      </c>
      <c r="J908" s="44" t="s">
        <v>3</v>
      </c>
      <c r="K908" s="43">
        <v>4</v>
      </c>
      <c r="L908" s="41">
        <f t="shared" si="143"/>
        <v>4</v>
      </c>
      <c r="M908" s="270" t="s">
        <v>33</v>
      </c>
      <c r="N908" s="37">
        <f t="shared" si="140"/>
        <v>10</v>
      </c>
      <c r="O908" s="34">
        <f t="shared" si="141"/>
        <v>40</v>
      </c>
      <c r="P908" s="32">
        <f t="shared" si="139"/>
        <v>1847.5</v>
      </c>
      <c r="Q908" s="31">
        <f>ROUND(P908*1.22,2)</f>
        <v>2253.9499999999998</v>
      </c>
      <c r="R908" s="30" t="s">
        <v>265</v>
      </c>
      <c r="S908" s="30" t="str">
        <f>TEXT(F908,0)</f>
        <v>ГП-135378</v>
      </c>
      <c r="T908" s="30">
        <v>1847.5</v>
      </c>
      <c r="V908" s="503"/>
    </row>
    <row r="909" spans="1:22" ht="17.100000000000001" customHeight="1" x14ac:dyDescent="0.25">
      <c r="A909" s="54" t="s">
        <v>1103</v>
      </c>
      <c r="B909" s="53" t="s">
        <v>1180</v>
      </c>
      <c r="C909" s="55">
        <v>1000</v>
      </c>
      <c r="D909" s="55">
        <v>80</v>
      </c>
      <c r="E909" s="52">
        <v>60</v>
      </c>
      <c r="F909" s="50" t="s">
        <v>1052</v>
      </c>
      <c r="G909" s="392" t="s">
        <v>2546</v>
      </c>
      <c r="H909" s="296" t="s">
        <v>0</v>
      </c>
      <c r="I909" s="46" t="s">
        <v>3</v>
      </c>
      <c r="J909" s="44" t="s">
        <v>3</v>
      </c>
      <c r="K909" s="43">
        <v>4</v>
      </c>
      <c r="L909" s="41">
        <f t="shared" si="143"/>
        <v>4</v>
      </c>
      <c r="M909" s="270" t="s">
        <v>33</v>
      </c>
      <c r="N909" s="37">
        <f t="shared" si="140"/>
        <v>10</v>
      </c>
      <c r="O909" s="34">
        <f t="shared" si="141"/>
        <v>40</v>
      </c>
      <c r="P909" s="315" t="s">
        <v>307</v>
      </c>
      <c r="Q909" s="300" t="s">
        <v>307</v>
      </c>
      <c r="R909" s="30"/>
      <c r="S909" s="30"/>
      <c r="T909" s="30"/>
      <c r="V909" s="503"/>
    </row>
    <row r="910" spans="1:22" ht="17.100000000000001" customHeight="1" x14ac:dyDescent="0.25">
      <c r="A910" s="54" t="s">
        <v>1103</v>
      </c>
      <c r="B910" s="53" t="s">
        <v>1180</v>
      </c>
      <c r="C910" s="55">
        <v>1000</v>
      </c>
      <c r="D910" s="55">
        <v>80</v>
      </c>
      <c r="E910" s="52">
        <v>70</v>
      </c>
      <c r="F910" s="50" t="s">
        <v>1053</v>
      </c>
      <c r="G910" s="392" t="s">
        <v>2547</v>
      </c>
      <c r="H910" s="296" t="s">
        <v>0</v>
      </c>
      <c r="I910" s="46" t="s">
        <v>3</v>
      </c>
      <c r="J910" s="44" t="s">
        <v>3</v>
      </c>
      <c r="K910" s="43">
        <v>4</v>
      </c>
      <c r="L910" s="41">
        <f t="shared" si="143"/>
        <v>4</v>
      </c>
      <c r="M910" s="270" t="s">
        <v>33</v>
      </c>
      <c r="N910" s="37">
        <f t="shared" si="140"/>
        <v>10</v>
      </c>
      <c r="O910" s="34">
        <f t="shared" si="141"/>
        <v>40</v>
      </c>
      <c r="P910" s="315" t="s">
        <v>307</v>
      </c>
      <c r="Q910" s="300" t="s">
        <v>307</v>
      </c>
      <c r="R910" s="30"/>
      <c r="S910" s="30"/>
      <c r="T910" s="30"/>
      <c r="V910" s="503"/>
    </row>
    <row r="911" spans="1:22" ht="17.100000000000001" customHeight="1" x14ac:dyDescent="0.25">
      <c r="A911" s="54" t="s">
        <v>1103</v>
      </c>
      <c r="B911" s="53" t="s">
        <v>1180</v>
      </c>
      <c r="C911" s="55">
        <v>1000</v>
      </c>
      <c r="D911" s="55">
        <v>80</v>
      </c>
      <c r="E911" s="52">
        <v>76</v>
      </c>
      <c r="F911" s="50" t="s">
        <v>1054</v>
      </c>
      <c r="G911" s="392" t="s">
        <v>2548</v>
      </c>
      <c r="H911" s="296" t="s">
        <v>0</v>
      </c>
      <c r="I911" s="46" t="s">
        <v>3</v>
      </c>
      <c r="J911" s="44" t="s">
        <v>3</v>
      </c>
      <c r="K911" s="43">
        <v>3</v>
      </c>
      <c r="L911" s="41">
        <f t="shared" si="143"/>
        <v>3</v>
      </c>
      <c r="M911" s="270" t="s">
        <v>33</v>
      </c>
      <c r="N911" s="37">
        <f t="shared" si="140"/>
        <v>14</v>
      </c>
      <c r="O911" s="34">
        <f t="shared" si="141"/>
        <v>42</v>
      </c>
      <c r="P911" s="32">
        <f t="shared" si="139"/>
        <v>1971.8</v>
      </c>
      <c r="Q911" s="31">
        <f>ROUND(P911*1.22,2)</f>
        <v>2405.6</v>
      </c>
      <c r="R911" s="30" t="s">
        <v>265</v>
      </c>
      <c r="S911" s="30" t="str">
        <f>TEXT(F911,0)</f>
        <v>ГП-135400</v>
      </c>
      <c r="T911" s="30">
        <v>1971.8</v>
      </c>
      <c r="V911" s="503"/>
    </row>
    <row r="912" spans="1:22" ht="17.100000000000001" customHeight="1" x14ac:dyDescent="0.25">
      <c r="A912" s="54" t="s">
        <v>1103</v>
      </c>
      <c r="B912" s="53" t="s">
        <v>1180</v>
      </c>
      <c r="C912" s="55">
        <v>1000</v>
      </c>
      <c r="D912" s="55">
        <v>80</v>
      </c>
      <c r="E912" s="52">
        <v>83</v>
      </c>
      <c r="F912" s="50" t="s">
        <v>1055</v>
      </c>
      <c r="G912" s="392" t="s">
        <v>2549</v>
      </c>
      <c r="H912" s="296" t="s">
        <v>0</v>
      </c>
      <c r="I912" s="46"/>
      <c r="J912" s="44" t="s">
        <v>3</v>
      </c>
      <c r="K912" s="43">
        <v>3</v>
      </c>
      <c r="L912" s="41">
        <f t="shared" si="143"/>
        <v>3</v>
      </c>
      <c r="M912" s="270" t="s">
        <v>33</v>
      </c>
      <c r="N912" s="37">
        <f t="shared" si="140"/>
        <v>14</v>
      </c>
      <c r="O912" s="34">
        <f t="shared" si="141"/>
        <v>42</v>
      </c>
      <c r="P912" s="315" t="s">
        <v>307</v>
      </c>
      <c r="Q912" s="300" t="s">
        <v>307</v>
      </c>
      <c r="R912" s="30"/>
      <c r="S912" s="30"/>
      <c r="T912" s="30"/>
      <c r="V912" s="503"/>
    </row>
    <row r="913" spans="1:22" ht="17.100000000000001" customHeight="1" x14ac:dyDescent="0.25">
      <c r="A913" s="54" t="s">
        <v>1103</v>
      </c>
      <c r="B913" s="53" t="s">
        <v>1180</v>
      </c>
      <c r="C913" s="55">
        <v>1000</v>
      </c>
      <c r="D913" s="55">
        <v>80</v>
      </c>
      <c r="E913" s="52">
        <v>89</v>
      </c>
      <c r="F913" s="50" t="s">
        <v>1056</v>
      </c>
      <c r="G913" s="392" t="s">
        <v>2550</v>
      </c>
      <c r="H913" s="296" t="s">
        <v>0</v>
      </c>
      <c r="I913" s="46" t="s">
        <v>3</v>
      </c>
      <c r="J913" s="44" t="s">
        <v>3</v>
      </c>
      <c r="K913" s="43">
        <v>3</v>
      </c>
      <c r="L913" s="41">
        <f t="shared" si="143"/>
        <v>3</v>
      </c>
      <c r="M913" s="270" t="s">
        <v>33</v>
      </c>
      <c r="N913" s="37">
        <f t="shared" si="140"/>
        <v>14</v>
      </c>
      <c r="O913" s="34">
        <f t="shared" si="141"/>
        <v>42</v>
      </c>
      <c r="P913" s="32">
        <f t="shared" si="139"/>
        <v>1993.5</v>
      </c>
      <c r="Q913" s="31">
        <f>ROUND(P913*1.22,2)</f>
        <v>2432.0700000000002</v>
      </c>
      <c r="R913" s="30" t="s">
        <v>265</v>
      </c>
      <c r="S913" s="30" t="str">
        <f>TEXT(F913,0)</f>
        <v>ГП-135407</v>
      </c>
      <c r="T913" s="30">
        <v>1993.5</v>
      </c>
      <c r="V913" s="503"/>
    </row>
    <row r="914" spans="1:22" ht="17.100000000000001" customHeight="1" x14ac:dyDescent="0.25">
      <c r="A914" s="54" t="s">
        <v>1103</v>
      </c>
      <c r="B914" s="53" t="s">
        <v>1180</v>
      </c>
      <c r="C914" s="55">
        <v>1000</v>
      </c>
      <c r="D914" s="55">
        <v>80</v>
      </c>
      <c r="E914" s="52">
        <v>102</v>
      </c>
      <c r="F914" s="50" t="s">
        <v>1057</v>
      </c>
      <c r="G914" s="392" t="s">
        <v>2551</v>
      </c>
      <c r="H914" s="296" t="s">
        <v>0</v>
      </c>
      <c r="I914" s="46"/>
      <c r="J914" s="44" t="s">
        <v>3</v>
      </c>
      <c r="K914" s="43">
        <v>3</v>
      </c>
      <c r="L914" s="41">
        <f t="shared" si="143"/>
        <v>3</v>
      </c>
      <c r="M914" s="270" t="s">
        <v>33</v>
      </c>
      <c r="N914" s="37">
        <f t="shared" si="140"/>
        <v>14</v>
      </c>
      <c r="O914" s="34">
        <f t="shared" si="141"/>
        <v>42</v>
      </c>
      <c r="P914" s="315" t="s">
        <v>307</v>
      </c>
      <c r="Q914" s="300" t="s">
        <v>307</v>
      </c>
      <c r="R914" s="30"/>
      <c r="S914" s="30"/>
      <c r="T914" s="30"/>
      <c r="V914" s="503"/>
    </row>
    <row r="915" spans="1:22" ht="17.100000000000001" customHeight="1" x14ac:dyDescent="0.25">
      <c r="A915" s="54" t="s">
        <v>1103</v>
      </c>
      <c r="B915" s="53" t="s">
        <v>1180</v>
      </c>
      <c r="C915" s="55">
        <v>1000</v>
      </c>
      <c r="D915" s="55">
        <v>80</v>
      </c>
      <c r="E915" s="52">
        <v>108</v>
      </c>
      <c r="F915" s="50" t="s">
        <v>1058</v>
      </c>
      <c r="G915" s="392" t="s">
        <v>2552</v>
      </c>
      <c r="H915" s="296" t="s">
        <v>0</v>
      </c>
      <c r="I915" s="46" t="s">
        <v>3</v>
      </c>
      <c r="J915" s="44" t="s">
        <v>3</v>
      </c>
      <c r="K915" s="43">
        <v>3</v>
      </c>
      <c r="L915" s="41">
        <f t="shared" si="143"/>
        <v>3</v>
      </c>
      <c r="M915" s="270" t="s">
        <v>33</v>
      </c>
      <c r="N915" s="37">
        <f t="shared" si="140"/>
        <v>14</v>
      </c>
      <c r="O915" s="34">
        <f t="shared" si="141"/>
        <v>42</v>
      </c>
      <c r="P915" s="32">
        <f t="shared" si="139"/>
        <v>2080.6</v>
      </c>
      <c r="Q915" s="31">
        <f t="shared" ref="Q915:Q920" si="148">ROUND(P915*1.22,2)</f>
        <v>2538.33</v>
      </c>
      <c r="R915" s="30" t="s">
        <v>265</v>
      </c>
      <c r="S915" s="30" t="str">
        <f>TEXT(F915,0)</f>
        <v>ГП-135414</v>
      </c>
      <c r="T915" s="30">
        <v>2080.6</v>
      </c>
      <c r="V915" s="503"/>
    </row>
    <row r="916" spans="1:22" ht="17.100000000000001" customHeight="1" x14ac:dyDescent="0.25">
      <c r="A916" s="54" t="s">
        <v>1103</v>
      </c>
      <c r="B916" s="53" t="s">
        <v>1180</v>
      </c>
      <c r="C916" s="55">
        <v>1000</v>
      </c>
      <c r="D916" s="55">
        <v>80</v>
      </c>
      <c r="E916" s="52">
        <v>114</v>
      </c>
      <c r="F916" s="50" t="s">
        <v>1059</v>
      </c>
      <c r="G916" s="392" t="s">
        <v>2553</v>
      </c>
      <c r="H916" s="296" t="s">
        <v>0</v>
      </c>
      <c r="I916" s="46" t="s">
        <v>3</v>
      </c>
      <c r="J916" s="44" t="s">
        <v>3</v>
      </c>
      <c r="K916" s="43">
        <v>3</v>
      </c>
      <c r="L916" s="41">
        <f t="shared" si="143"/>
        <v>3</v>
      </c>
      <c r="M916" s="270" t="s">
        <v>33</v>
      </c>
      <c r="N916" s="37">
        <f t="shared" si="140"/>
        <v>14</v>
      </c>
      <c r="O916" s="34">
        <f t="shared" si="141"/>
        <v>42</v>
      </c>
      <c r="P916" s="32">
        <f t="shared" ref="P916" si="149">ROUND(T916*(1-$Q$12),2)</f>
        <v>2145.1999999999998</v>
      </c>
      <c r="Q916" s="31">
        <f t="shared" si="148"/>
        <v>2617.14</v>
      </c>
      <c r="R916" s="30"/>
      <c r="S916" s="30"/>
      <c r="T916" s="30">
        <v>2145.1999999999998</v>
      </c>
      <c r="V916" s="503"/>
    </row>
    <row r="917" spans="1:22" ht="17.100000000000001" customHeight="1" x14ac:dyDescent="0.25">
      <c r="A917" s="54" t="s">
        <v>1103</v>
      </c>
      <c r="B917" s="53" t="s">
        <v>1180</v>
      </c>
      <c r="C917" s="55">
        <v>1000</v>
      </c>
      <c r="D917" s="55">
        <v>80</v>
      </c>
      <c r="E917" s="52">
        <v>133</v>
      </c>
      <c r="F917" s="50" t="s">
        <v>1060</v>
      </c>
      <c r="G917" s="392" t="s">
        <v>2554</v>
      </c>
      <c r="H917" s="296" t="s">
        <v>0</v>
      </c>
      <c r="I917" s="46" t="s">
        <v>3</v>
      </c>
      <c r="J917" s="44" t="s">
        <v>3</v>
      </c>
      <c r="K917" s="43">
        <v>3</v>
      </c>
      <c r="L917" s="41">
        <f t="shared" si="143"/>
        <v>3</v>
      </c>
      <c r="M917" s="270" t="s">
        <v>33</v>
      </c>
      <c r="N917" s="37">
        <f t="shared" si="140"/>
        <v>14</v>
      </c>
      <c r="O917" s="34">
        <f t="shared" si="141"/>
        <v>42</v>
      </c>
      <c r="P917" s="32">
        <f t="shared" si="139"/>
        <v>2219.6</v>
      </c>
      <c r="Q917" s="31">
        <f t="shared" si="148"/>
        <v>2707.91</v>
      </c>
      <c r="R917" s="30" t="s">
        <v>265</v>
      </c>
      <c r="S917" s="30" t="str">
        <f>TEXT(F917,0)</f>
        <v>ГП-135428</v>
      </c>
      <c r="T917" s="30">
        <v>2219.6</v>
      </c>
      <c r="V917" s="503"/>
    </row>
    <row r="918" spans="1:22" ht="17.100000000000001" customHeight="1" x14ac:dyDescent="0.25">
      <c r="A918" s="54" t="s">
        <v>1103</v>
      </c>
      <c r="B918" s="53" t="s">
        <v>1180</v>
      </c>
      <c r="C918" s="55">
        <v>1000</v>
      </c>
      <c r="D918" s="55">
        <v>80</v>
      </c>
      <c r="E918" s="52">
        <v>140</v>
      </c>
      <c r="F918" s="50" t="s">
        <v>1061</v>
      </c>
      <c r="G918" s="392" t="s">
        <v>2555</v>
      </c>
      <c r="H918" s="296" t="s">
        <v>0</v>
      </c>
      <c r="I918" s="46"/>
      <c r="J918" s="44" t="s">
        <v>3</v>
      </c>
      <c r="K918" s="43">
        <v>3</v>
      </c>
      <c r="L918" s="41">
        <f t="shared" si="143"/>
        <v>3</v>
      </c>
      <c r="M918" s="270" t="s">
        <v>33</v>
      </c>
      <c r="N918" s="37">
        <f t="shared" si="140"/>
        <v>14</v>
      </c>
      <c r="O918" s="34">
        <f t="shared" si="141"/>
        <v>42</v>
      </c>
      <c r="P918" s="32">
        <f t="shared" si="139"/>
        <v>2256</v>
      </c>
      <c r="Q918" s="31">
        <f t="shared" si="148"/>
        <v>2752.32</v>
      </c>
      <c r="R918" s="30"/>
      <c r="S918" s="30"/>
      <c r="T918" s="30">
        <v>2256</v>
      </c>
      <c r="V918" s="503"/>
    </row>
    <row r="919" spans="1:22" ht="17.100000000000001" customHeight="1" x14ac:dyDescent="0.25">
      <c r="A919" s="54" t="s">
        <v>1103</v>
      </c>
      <c r="B919" s="53" t="s">
        <v>1180</v>
      </c>
      <c r="C919" s="55">
        <v>1000</v>
      </c>
      <c r="D919" s="55">
        <v>80</v>
      </c>
      <c r="E919" s="52">
        <v>159</v>
      </c>
      <c r="F919" s="50" t="s">
        <v>1062</v>
      </c>
      <c r="G919" s="392" t="s">
        <v>2556</v>
      </c>
      <c r="H919" s="296" t="s">
        <v>0</v>
      </c>
      <c r="I919" s="46" t="s">
        <v>3</v>
      </c>
      <c r="J919" s="44" t="s">
        <v>3</v>
      </c>
      <c r="K919" s="43">
        <v>2</v>
      </c>
      <c r="L919" s="41">
        <f t="shared" si="143"/>
        <v>2</v>
      </c>
      <c r="M919" s="270" t="s">
        <v>33</v>
      </c>
      <c r="N919" s="37">
        <f t="shared" si="140"/>
        <v>20</v>
      </c>
      <c r="O919" s="34">
        <f t="shared" si="141"/>
        <v>40</v>
      </c>
      <c r="P919" s="32">
        <f t="shared" si="139"/>
        <v>2435.6999999999998</v>
      </c>
      <c r="Q919" s="31">
        <f t="shared" si="148"/>
        <v>2971.55</v>
      </c>
      <c r="R919" s="30" t="s">
        <v>265</v>
      </c>
      <c r="S919" s="30" t="str">
        <f>TEXT(F919,0)</f>
        <v>ГП-135435</v>
      </c>
      <c r="T919" s="30">
        <v>2435.6999999999998</v>
      </c>
      <c r="V919" s="503"/>
    </row>
    <row r="920" spans="1:22" ht="17.100000000000001" customHeight="1" x14ac:dyDescent="0.25">
      <c r="A920" s="54" t="s">
        <v>1103</v>
      </c>
      <c r="B920" s="53" t="s">
        <v>1180</v>
      </c>
      <c r="C920" s="55">
        <v>1000</v>
      </c>
      <c r="D920" s="55">
        <v>80</v>
      </c>
      <c r="E920" s="52">
        <v>169</v>
      </c>
      <c r="F920" s="50" t="s">
        <v>1063</v>
      </c>
      <c r="G920" s="392" t="s">
        <v>2557</v>
      </c>
      <c r="H920" s="296" t="s">
        <v>0</v>
      </c>
      <c r="I920" s="46" t="s">
        <v>3</v>
      </c>
      <c r="J920" s="44" t="s">
        <v>3</v>
      </c>
      <c r="K920" s="43">
        <v>2</v>
      </c>
      <c r="L920" s="41">
        <f t="shared" si="143"/>
        <v>2</v>
      </c>
      <c r="M920" s="270" t="s">
        <v>33</v>
      </c>
      <c r="N920" s="37">
        <f t="shared" si="140"/>
        <v>20</v>
      </c>
      <c r="O920" s="34">
        <f t="shared" si="141"/>
        <v>40</v>
      </c>
      <c r="P920" s="32">
        <f t="shared" si="139"/>
        <v>2539.1999999999998</v>
      </c>
      <c r="Q920" s="31">
        <f t="shared" si="148"/>
        <v>3097.82</v>
      </c>
      <c r="R920" s="30" t="s">
        <v>265</v>
      </c>
      <c r="S920" s="30" t="str">
        <f>TEXT(F920,0)</f>
        <v>ГП-135442</v>
      </c>
      <c r="T920" s="30">
        <v>2539.1999999999998</v>
      </c>
      <c r="V920" s="503"/>
    </row>
    <row r="921" spans="1:22" ht="17.100000000000001" customHeight="1" x14ac:dyDescent="0.25">
      <c r="A921" s="54" t="s">
        <v>1103</v>
      </c>
      <c r="B921" s="53" t="s">
        <v>1180</v>
      </c>
      <c r="C921" s="55">
        <v>1000</v>
      </c>
      <c r="D921" s="55">
        <v>80</v>
      </c>
      <c r="E921" s="52">
        <v>194</v>
      </c>
      <c r="F921" s="50" t="s">
        <v>1064</v>
      </c>
      <c r="G921" s="392" t="s">
        <v>2558</v>
      </c>
      <c r="H921" s="296" t="s">
        <v>0</v>
      </c>
      <c r="I921" s="46"/>
      <c r="J921" s="44" t="s">
        <v>3</v>
      </c>
      <c r="K921" s="43">
        <v>2</v>
      </c>
      <c r="L921" s="41">
        <f t="shared" si="143"/>
        <v>2</v>
      </c>
      <c r="M921" s="270" t="s">
        <v>33</v>
      </c>
      <c r="N921" s="37">
        <f t="shared" si="140"/>
        <v>20</v>
      </c>
      <c r="O921" s="34">
        <f t="shared" si="141"/>
        <v>40</v>
      </c>
      <c r="P921" s="315" t="s">
        <v>307</v>
      </c>
      <c r="Q921" s="300" t="s">
        <v>307</v>
      </c>
      <c r="R921" s="30"/>
      <c r="S921" s="30"/>
      <c r="T921" s="30"/>
      <c r="V921" s="503"/>
    </row>
    <row r="922" spans="1:22" ht="17.100000000000001" customHeight="1" x14ac:dyDescent="0.25">
      <c r="A922" s="54" t="s">
        <v>1103</v>
      </c>
      <c r="B922" s="53" t="s">
        <v>1180</v>
      </c>
      <c r="C922" s="55">
        <v>1000</v>
      </c>
      <c r="D922" s="55">
        <v>80</v>
      </c>
      <c r="E922" s="52">
        <v>205</v>
      </c>
      <c r="F922" s="50" t="s">
        <v>1065</v>
      </c>
      <c r="G922" s="392" t="s">
        <v>2559</v>
      </c>
      <c r="H922" s="296" t="s">
        <v>0</v>
      </c>
      <c r="I922" s="46"/>
      <c r="J922" s="44" t="s">
        <v>3</v>
      </c>
      <c r="K922" s="43">
        <v>2</v>
      </c>
      <c r="L922" s="41">
        <f t="shared" si="143"/>
        <v>2</v>
      </c>
      <c r="M922" s="270" t="s">
        <v>33</v>
      </c>
      <c r="N922" s="37">
        <f t="shared" si="140"/>
        <v>20</v>
      </c>
      <c r="O922" s="34">
        <f t="shared" si="141"/>
        <v>40</v>
      </c>
      <c r="P922" s="315" t="s">
        <v>307</v>
      </c>
      <c r="Q922" s="300" t="s">
        <v>307</v>
      </c>
      <c r="R922" s="30"/>
      <c r="S922" s="30"/>
      <c r="T922" s="30"/>
      <c r="V922" s="503"/>
    </row>
    <row r="923" spans="1:22" ht="17.100000000000001" customHeight="1" x14ac:dyDescent="0.25">
      <c r="A923" s="54" t="s">
        <v>1103</v>
      </c>
      <c r="B923" s="53" t="s">
        <v>1180</v>
      </c>
      <c r="C923" s="55">
        <v>1000</v>
      </c>
      <c r="D923" s="55">
        <v>80</v>
      </c>
      <c r="E923" s="52">
        <v>219</v>
      </c>
      <c r="F923" s="50" t="s">
        <v>1066</v>
      </c>
      <c r="G923" s="392" t="s">
        <v>2560</v>
      </c>
      <c r="H923" s="296" t="s">
        <v>0</v>
      </c>
      <c r="I923" s="46"/>
      <c r="J923" s="44" t="s">
        <v>3</v>
      </c>
      <c r="K923" s="43">
        <v>2</v>
      </c>
      <c r="L923" s="41">
        <f t="shared" si="143"/>
        <v>2</v>
      </c>
      <c r="M923" s="270" t="s">
        <v>33</v>
      </c>
      <c r="N923" s="37">
        <f t="shared" si="140"/>
        <v>20</v>
      </c>
      <c r="O923" s="34">
        <f t="shared" si="141"/>
        <v>40</v>
      </c>
      <c r="P923" s="32">
        <f t="shared" si="139"/>
        <v>3072.5</v>
      </c>
      <c r="Q923" s="31">
        <f>ROUND(P923*1.22,2)</f>
        <v>3748.45</v>
      </c>
      <c r="R923" s="30" t="s">
        <v>265</v>
      </c>
      <c r="S923" s="30" t="str">
        <f>TEXT(F923,0)</f>
        <v>ГП-135069</v>
      </c>
      <c r="T923" s="30">
        <v>3072.5</v>
      </c>
      <c r="V923" s="503"/>
    </row>
    <row r="924" spans="1:22" ht="17.100000000000001" customHeight="1" x14ac:dyDescent="0.25">
      <c r="A924" s="54" t="s">
        <v>1103</v>
      </c>
      <c r="B924" s="53" t="s">
        <v>1180</v>
      </c>
      <c r="C924" s="55">
        <v>1000</v>
      </c>
      <c r="D924" s="55">
        <v>80</v>
      </c>
      <c r="E924" s="52">
        <v>245</v>
      </c>
      <c r="F924" s="242" t="s">
        <v>235</v>
      </c>
      <c r="G924" s="392" t="s">
        <v>2561</v>
      </c>
      <c r="H924" s="296" t="s">
        <v>0</v>
      </c>
      <c r="I924" s="46"/>
      <c r="J924" s="44" t="s">
        <v>3</v>
      </c>
      <c r="K924" s="43">
        <v>2</v>
      </c>
      <c r="L924" s="41">
        <f t="shared" si="143"/>
        <v>2</v>
      </c>
      <c r="M924" s="270" t="s">
        <v>33</v>
      </c>
      <c r="N924" s="37">
        <f t="shared" si="140"/>
        <v>20</v>
      </c>
      <c r="O924" s="34">
        <f t="shared" si="141"/>
        <v>40</v>
      </c>
      <c r="P924" s="315" t="s">
        <v>307</v>
      </c>
      <c r="Q924" s="300" t="s">
        <v>307</v>
      </c>
      <c r="R924" s="30"/>
      <c r="S924" s="30"/>
      <c r="T924" s="30"/>
      <c r="V924" s="503"/>
    </row>
    <row r="925" spans="1:22" ht="17.100000000000001" customHeight="1" x14ac:dyDescent="0.25">
      <c r="A925" s="54" t="s">
        <v>1103</v>
      </c>
      <c r="B925" s="53" t="s">
        <v>1180</v>
      </c>
      <c r="C925" s="55">
        <v>1000</v>
      </c>
      <c r="D925" s="52">
        <v>90</v>
      </c>
      <c r="E925" s="52">
        <v>48</v>
      </c>
      <c r="F925" s="242" t="s">
        <v>235</v>
      </c>
      <c r="G925" s="392" t="s">
        <v>2562</v>
      </c>
      <c r="H925" s="296" t="s">
        <v>0</v>
      </c>
      <c r="I925" s="46"/>
      <c r="J925" s="44" t="s">
        <v>3</v>
      </c>
      <c r="K925" s="43">
        <v>4</v>
      </c>
      <c r="L925" s="41">
        <f t="shared" si="143"/>
        <v>4</v>
      </c>
      <c r="M925" s="270" t="s">
        <v>33</v>
      </c>
      <c r="N925" s="37">
        <f t="shared" si="140"/>
        <v>10</v>
      </c>
      <c r="O925" s="34">
        <f t="shared" si="141"/>
        <v>40</v>
      </c>
      <c r="P925" s="315" t="s">
        <v>307</v>
      </c>
      <c r="Q925" s="300" t="s">
        <v>307</v>
      </c>
      <c r="R925" s="30"/>
      <c r="S925" s="30"/>
      <c r="T925" s="30"/>
      <c r="V925" s="503"/>
    </row>
    <row r="926" spans="1:22" ht="17.100000000000001" customHeight="1" x14ac:dyDescent="0.25">
      <c r="A926" s="54" t="s">
        <v>1103</v>
      </c>
      <c r="B926" s="53" t="s">
        <v>1180</v>
      </c>
      <c r="C926" s="55">
        <v>1000</v>
      </c>
      <c r="D926" s="55">
        <v>90</v>
      </c>
      <c r="E926" s="52">
        <v>57</v>
      </c>
      <c r="F926" s="50" t="s">
        <v>1067</v>
      </c>
      <c r="G926" s="392" t="s">
        <v>2563</v>
      </c>
      <c r="H926" s="296" t="s">
        <v>0</v>
      </c>
      <c r="I926" s="46"/>
      <c r="J926" s="44" t="s">
        <v>3</v>
      </c>
      <c r="K926" s="43">
        <v>3</v>
      </c>
      <c r="L926" s="41">
        <f t="shared" si="143"/>
        <v>3</v>
      </c>
      <c r="M926" s="270" t="s">
        <v>33</v>
      </c>
      <c r="N926" s="37">
        <f t="shared" si="140"/>
        <v>14</v>
      </c>
      <c r="O926" s="34">
        <f t="shared" si="141"/>
        <v>42</v>
      </c>
      <c r="P926" s="32">
        <f t="shared" ref="P926" si="150">ROUND(T926*(1-$Q$12),2)</f>
        <v>1940.5</v>
      </c>
      <c r="Q926" s="31">
        <f>ROUND(P926*1.22,2)</f>
        <v>2367.41</v>
      </c>
      <c r="R926" s="30"/>
      <c r="S926" s="30"/>
      <c r="T926" s="30">
        <v>1940.5</v>
      </c>
      <c r="V926" s="503"/>
    </row>
    <row r="927" spans="1:22" ht="17.100000000000001" customHeight="1" x14ac:dyDescent="0.25">
      <c r="A927" s="54" t="s">
        <v>1103</v>
      </c>
      <c r="B927" s="53" t="s">
        <v>1180</v>
      </c>
      <c r="C927" s="55">
        <v>1000</v>
      </c>
      <c r="D927" s="55">
        <v>90</v>
      </c>
      <c r="E927" s="52">
        <v>60</v>
      </c>
      <c r="F927" s="50" t="s">
        <v>1068</v>
      </c>
      <c r="G927" s="392" t="s">
        <v>2564</v>
      </c>
      <c r="H927" s="296" t="s">
        <v>0</v>
      </c>
      <c r="I927" s="46"/>
      <c r="J927" s="44" t="s">
        <v>3</v>
      </c>
      <c r="K927" s="43">
        <v>3</v>
      </c>
      <c r="L927" s="41">
        <f t="shared" si="143"/>
        <v>3</v>
      </c>
      <c r="M927" s="270" t="s">
        <v>33</v>
      </c>
      <c r="N927" s="37">
        <f t="shared" si="140"/>
        <v>14</v>
      </c>
      <c r="O927" s="34">
        <f t="shared" si="141"/>
        <v>42</v>
      </c>
      <c r="P927" s="315" t="s">
        <v>307</v>
      </c>
      <c r="Q927" s="300" t="s">
        <v>307</v>
      </c>
      <c r="R927" s="30"/>
      <c r="S927" s="30"/>
      <c r="T927" s="30"/>
      <c r="V927" s="503"/>
    </row>
    <row r="928" spans="1:22" ht="17.100000000000001" customHeight="1" x14ac:dyDescent="0.25">
      <c r="A928" s="54" t="s">
        <v>1103</v>
      </c>
      <c r="B928" s="53" t="s">
        <v>1180</v>
      </c>
      <c r="C928" s="55">
        <v>1000</v>
      </c>
      <c r="D928" s="55">
        <v>90</v>
      </c>
      <c r="E928" s="52">
        <v>64</v>
      </c>
      <c r="F928" s="50" t="s">
        <v>1173</v>
      </c>
      <c r="G928" s="392" t="s">
        <v>2565</v>
      </c>
      <c r="H928" s="296" t="s">
        <v>0</v>
      </c>
      <c r="I928" s="46"/>
      <c r="J928" s="44" t="s">
        <v>3</v>
      </c>
      <c r="K928" s="43">
        <v>3</v>
      </c>
      <c r="L928" s="41">
        <f t="shared" si="143"/>
        <v>3</v>
      </c>
      <c r="M928" s="270" t="s">
        <v>33</v>
      </c>
      <c r="N928" s="37">
        <f t="shared" si="140"/>
        <v>14</v>
      </c>
      <c r="O928" s="34">
        <f t="shared" si="141"/>
        <v>42</v>
      </c>
      <c r="P928" s="32">
        <f t="shared" si="139"/>
        <v>2045.7</v>
      </c>
      <c r="Q928" s="31">
        <f>ROUND(P928*1.22,2)</f>
        <v>2495.75</v>
      </c>
      <c r="R928" s="30"/>
      <c r="S928" s="30" t="s">
        <v>1173</v>
      </c>
      <c r="T928" s="30">
        <v>2045.7</v>
      </c>
      <c r="V928" s="503"/>
    </row>
    <row r="929" spans="1:22" ht="17.100000000000001" customHeight="1" x14ac:dyDescent="0.25">
      <c r="A929" s="54" t="s">
        <v>1103</v>
      </c>
      <c r="B929" s="53" t="s">
        <v>1180</v>
      </c>
      <c r="C929" s="55">
        <v>1000</v>
      </c>
      <c r="D929" s="55">
        <v>90</v>
      </c>
      <c r="E929" s="52">
        <v>70</v>
      </c>
      <c r="F929" s="50" t="s">
        <v>1069</v>
      </c>
      <c r="G929" s="392" t="s">
        <v>2566</v>
      </c>
      <c r="H929" s="296" t="s">
        <v>0</v>
      </c>
      <c r="I929" s="46"/>
      <c r="J929" s="44" t="s">
        <v>3</v>
      </c>
      <c r="K929" s="43">
        <v>3</v>
      </c>
      <c r="L929" s="41">
        <f t="shared" si="143"/>
        <v>3</v>
      </c>
      <c r="M929" s="270" t="s">
        <v>33</v>
      </c>
      <c r="N929" s="37">
        <f t="shared" si="140"/>
        <v>14</v>
      </c>
      <c r="O929" s="34">
        <f t="shared" si="141"/>
        <v>42</v>
      </c>
      <c r="P929" s="315" t="s">
        <v>307</v>
      </c>
      <c r="Q929" s="300" t="s">
        <v>307</v>
      </c>
      <c r="R929" s="30"/>
      <c r="S929" s="30"/>
      <c r="T929" s="30"/>
      <c r="V929" s="503"/>
    </row>
    <row r="930" spans="1:22" ht="17.100000000000001" customHeight="1" x14ac:dyDescent="0.25">
      <c r="A930" s="54" t="s">
        <v>1103</v>
      </c>
      <c r="B930" s="53" t="s">
        <v>1180</v>
      </c>
      <c r="C930" s="55">
        <v>1000</v>
      </c>
      <c r="D930" s="55">
        <v>90</v>
      </c>
      <c r="E930" s="52">
        <v>76</v>
      </c>
      <c r="F930" s="50" t="s">
        <v>1070</v>
      </c>
      <c r="G930" s="392" t="s">
        <v>2567</v>
      </c>
      <c r="H930" s="296" t="s">
        <v>0</v>
      </c>
      <c r="I930" s="46"/>
      <c r="J930" s="44" t="s">
        <v>3</v>
      </c>
      <c r="K930" s="43">
        <v>3</v>
      </c>
      <c r="L930" s="41">
        <f t="shared" si="143"/>
        <v>3</v>
      </c>
      <c r="M930" s="270" t="s">
        <v>33</v>
      </c>
      <c r="N930" s="37">
        <f t="shared" si="140"/>
        <v>14</v>
      </c>
      <c r="O930" s="34">
        <f t="shared" si="141"/>
        <v>42</v>
      </c>
      <c r="P930" s="315" t="s">
        <v>307</v>
      </c>
      <c r="Q930" s="300" t="s">
        <v>307</v>
      </c>
      <c r="R930" s="30"/>
      <c r="S930" s="30"/>
      <c r="T930" s="30"/>
      <c r="V930" s="503"/>
    </row>
    <row r="931" spans="1:22" ht="17.100000000000001" customHeight="1" x14ac:dyDescent="0.25">
      <c r="A931" s="54" t="s">
        <v>1103</v>
      </c>
      <c r="B931" s="53" t="s">
        <v>1180</v>
      </c>
      <c r="C931" s="55">
        <v>1000</v>
      </c>
      <c r="D931" s="55">
        <v>90</v>
      </c>
      <c r="E931" s="52">
        <v>83</v>
      </c>
      <c r="F931" s="50" t="s">
        <v>1071</v>
      </c>
      <c r="G931" s="392" t="s">
        <v>2568</v>
      </c>
      <c r="H931" s="296" t="s">
        <v>0</v>
      </c>
      <c r="I931" s="46"/>
      <c r="J931" s="44" t="s">
        <v>3</v>
      </c>
      <c r="K931" s="43">
        <v>3</v>
      </c>
      <c r="L931" s="41">
        <f t="shared" si="143"/>
        <v>3</v>
      </c>
      <c r="M931" s="270" t="s">
        <v>33</v>
      </c>
      <c r="N931" s="37">
        <f t="shared" si="140"/>
        <v>14</v>
      </c>
      <c r="O931" s="34">
        <f t="shared" si="141"/>
        <v>42</v>
      </c>
      <c r="P931" s="32">
        <f t="shared" si="139"/>
        <v>2305.5</v>
      </c>
      <c r="Q931" s="31">
        <f>ROUND(P931*1.22,2)</f>
        <v>2812.71</v>
      </c>
      <c r="R931" s="30"/>
      <c r="S931" s="30" t="s">
        <v>1071</v>
      </c>
      <c r="T931" s="30">
        <v>2305.5</v>
      </c>
      <c r="V931" s="503"/>
    </row>
    <row r="932" spans="1:22" ht="17.100000000000001" customHeight="1" x14ac:dyDescent="0.25">
      <c r="A932" s="54" t="s">
        <v>1103</v>
      </c>
      <c r="B932" s="53" t="s">
        <v>1180</v>
      </c>
      <c r="C932" s="55">
        <v>1000</v>
      </c>
      <c r="D932" s="55">
        <v>90</v>
      </c>
      <c r="E932" s="52">
        <v>89</v>
      </c>
      <c r="F932" s="50" t="s">
        <v>1072</v>
      </c>
      <c r="G932" s="392" t="s">
        <v>2569</v>
      </c>
      <c r="H932" s="296" t="s">
        <v>0</v>
      </c>
      <c r="I932" s="46"/>
      <c r="J932" s="44" t="s">
        <v>3</v>
      </c>
      <c r="K932" s="43">
        <v>3</v>
      </c>
      <c r="L932" s="41">
        <f t="shared" si="143"/>
        <v>3</v>
      </c>
      <c r="M932" s="270" t="s">
        <v>33</v>
      </c>
      <c r="N932" s="37">
        <f t="shared" si="140"/>
        <v>14</v>
      </c>
      <c r="O932" s="34">
        <f t="shared" si="141"/>
        <v>42</v>
      </c>
      <c r="P932" s="32">
        <f t="shared" si="139"/>
        <v>2441.5</v>
      </c>
      <c r="Q932" s="31">
        <f>ROUND(P932*1.22,2)</f>
        <v>2978.63</v>
      </c>
      <c r="R932" s="30" t="s">
        <v>265</v>
      </c>
      <c r="S932" s="30" t="str">
        <f>TEXT(F932,0)</f>
        <v>ГП-135013</v>
      </c>
      <c r="T932" s="30">
        <v>2441.5</v>
      </c>
      <c r="V932" s="503"/>
    </row>
    <row r="933" spans="1:22" ht="17.100000000000001" customHeight="1" x14ac:dyDescent="0.25">
      <c r="A933" s="54" t="s">
        <v>1103</v>
      </c>
      <c r="B933" s="53" t="s">
        <v>1180</v>
      </c>
      <c r="C933" s="55">
        <v>1000</v>
      </c>
      <c r="D933" s="55">
        <v>90</v>
      </c>
      <c r="E933" s="52">
        <v>102</v>
      </c>
      <c r="F933" s="50" t="s">
        <v>1073</v>
      </c>
      <c r="G933" s="392" t="s">
        <v>2570</v>
      </c>
      <c r="H933" s="296" t="s">
        <v>0</v>
      </c>
      <c r="I933" s="46"/>
      <c r="J933" s="44" t="s">
        <v>3</v>
      </c>
      <c r="K933" s="43">
        <v>3</v>
      </c>
      <c r="L933" s="41">
        <f t="shared" si="143"/>
        <v>3</v>
      </c>
      <c r="M933" s="270" t="s">
        <v>33</v>
      </c>
      <c r="N933" s="37">
        <f t="shared" si="140"/>
        <v>14</v>
      </c>
      <c r="O933" s="34">
        <f t="shared" si="141"/>
        <v>42</v>
      </c>
      <c r="P933" s="315" t="s">
        <v>307</v>
      </c>
      <c r="Q933" s="300" t="s">
        <v>307</v>
      </c>
      <c r="R933" s="30"/>
      <c r="S933" s="30"/>
      <c r="T933" s="30"/>
      <c r="V933" s="503"/>
    </row>
    <row r="934" spans="1:22" ht="17.100000000000001" customHeight="1" x14ac:dyDescent="0.25">
      <c r="A934" s="54" t="s">
        <v>1103</v>
      </c>
      <c r="B934" s="53" t="s">
        <v>1180</v>
      </c>
      <c r="C934" s="55">
        <v>1000</v>
      </c>
      <c r="D934" s="55">
        <v>90</v>
      </c>
      <c r="E934" s="52">
        <v>108</v>
      </c>
      <c r="F934" s="50" t="s">
        <v>1074</v>
      </c>
      <c r="G934" s="392" t="s">
        <v>2571</v>
      </c>
      <c r="H934" s="296" t="s">
        <v>0</v>
      </c>
      <c r="I934" s="46"/>
      <c r="J934" s="44" t="s">
        <v>3</v>
      </c>
      <c r="K934" s="43">
        <v>3</v>
      </c>
      <c r="L934" s="41">
        <f t="shared" si="143"/>
        <v>3</v>
      </c>
      <c r="M934" s="270" t="s">
        <v>33</v>
      </c>
      <c r="N934" s="37">
        <f t="shared" si="140"/>
        <v>14</v>
      </c>
      <c r="O934" s="34">
        <f t="shared" si="141"/>
        <v>42</v>
      </c>
      <c r="P934" s="315" t="s">
        <v>307</v>
      </c>
      <c r="Q934" s="300" t="s">
        <v>307</v>
      </c>
      <c r="R934" s="30"/>
      <c r="S934" s="30"/>
      <c r="T934" s="30"/>
      <c r="V934" s="503"/>
    </row>
    <row r="935" spans="1:22" ht="17.100000000000001" customHeight="1" x14ac:dyDescent="0.25">
      <c r="A935" s="54" t="s">
        <v>1103</v>
      </c>
      <c r="B935" s="53" t="s">
        <v>1180</v>
      </c>
      <c r="C935" s="55">
        <v>1000</v>
      </c>
      <c r="D935" s="55">
        <v>90</v>
      </c>
      <c r="E935" s="52">
        <v>114</v>
      </c>
      <c r="F935" s="50" t="s">
        <v>1075</v>
      </c>
      <c r="G935" s="392" t="s">
        <v>2572</v>
      </c>
      <c r="H935" s="296" t="s">
        <v>0</v>
      </c>
      <c r="I935" s="46"/>
      <c r="J935" s="44" t="s">
        <v>3</v>
      </c>
      <c r="K935" s="43">
        <v>3</v>
      </c>
      <c r="L935" s="41">
        <f t="shared" si="143"/>
        <v>3</v>
      </c>
      <c r="M935" s="270" t="s">
        <v>33</v>
      </c>
      <c r="N935" s="37">
        <f t="shared" si="140"/>
        <v>14</v>
      </c>
      <c r="O935" s="34">
        <f t="shared" si="141"/>
        <v>42</v>
      </c>
      <c r="P935" s="315" t="s">
        <v>307</v>
      </c>
      <c r="Q935" s="300" t="s">
        <v>307</v>
      </c>
      <c r="R935" s="30"/>
      <c r="S935" s="30"/>
      <c r="T935" s="30"/>
      <c r="V935" s="503"/>
    </row>
    <row r="936" spans="1:22" ht="17.100000000000001" customHeight="1" x14ac:dyDescent="0.25">
      <c r="A936" s="54" t="s">
        <v>1103</v>
      </c>
      <c r="B936" s="53" t="s">
        <v>1180</v>
      </c>
      <c r="C936" s="55">
        <v>1000</v>
      </c>
      <c r="D936" s="55">
        <v>90</v>
      </c>
      <c r="E936" s="52">
        <v>133</v>
      </c>
      <c r="F936" s="50" t="s">
        <v>1076</v>
      </c>
      <c r="G936" s="392" t="s">
        <v>2573</v>
      </c>
      <c r="H936" s="296" t="s">
        <v>0</v>
      </c>
      <c r="I936" s="46"/>
      <c r="J936" s="44" t="s">
        <v>3</v>
      </c>
      <c r="K936" s="43">
        <v>2</v>
      </c>
      <c r="L936" s="41">
        <f t="shared" si="143"/>
        <v>2</v>
      </c>
      <c r="M936" s="270" t="s">
        <v>33</v>
      </c>
      <c r="N936" s="37">
        <f t="shared" si="140"/>
        <v>20</v>
      </c>
      <c r="O936" s="34">
        <f t="shared" si="141"/>
        <v>40</v>
      </c>
      <c r="P936" s="32">
        <f t="shared" si="139"/>
        <v>2787.4</v>
      </c>
      <c r="Q936" s="31">
        <f>ROUND(P936*1.22,2)</f>
        <v>3400.63</v>
      </c>
      <c r="R936" s="30" t="s">
        <v>265</v>
      </c>
      <c r="S936" s="30" t="str">
        <f>TEXT(F936,0)</f>
        <v>ГП-135036</v>
      </c>
      <c r="T936" s="30">
        <v>2787.4</v>
      </c>
      <c r="V936" s="503"/>
    </row>
    <row r="937" spans="1:22" ht="17.100000000000001" customHeight="1" x14ac:dyDescent="0.25">
      <c r="A937" s="54" t="s">
        <v>1103</v>
      </c>
      <c r="B937" s="53" t="s">
        <v>1180</v>
      </c>
      <c r="C937" s="55">
        <v>1000</v>
      </c>
      <c r="D937" s="55">
        <v>90</v>
      </c>
      <c r="E937" s="52">
        <v>140</v>
      </c>
      <c r="F937" s="50" t="s">
        <v>1077</v>
      </c>
      <c r="G937" s="392" t="s">
        <v>2574</v>
      </c>
      <c r="H937" s="296" t="s">
        <v>0</v>
      </c>
      <c r="I937" s="46"/>
      <c r="J937" s="44" t="s">
        <v>3</v>
      </c>
      <c r="K937" s="43">
        <v>2</v>
      </c>
      <c r="L937" s="41">
        <f t="shared" si="143"/>
        <v>2</v>
      </c>
      <c r="M937" s="270" t="s">
        <v>33</v>
      </c>
      <c r="N937" s="37">
        <f t="shared" si="140"/>
        <v>20</v>
      </c>
      <c r="O937" s="34">
        <f t="shared" si="141"/>
        <v>40</v>
      </c>
      <c r="P937" s="315" t="s">
        <v>307</v>
      </c>
      <c r="Q937" s="300" t="s">
        <v>307</v>
      </c>
      <c r="R937" s="30"/>
      <c r="S937" s="30"/>
      <c r="T937" s="30"/>
      <c r="V937" s="503"/>
    </row>
    <row r="938" spans="1:22" ht="17.100000000000001" customHeight="1" x14ac:dyDescent="0.25">
      <c r="A938" s="54" t="s">
        <v>1103</v>
      </c>
      <c r="B938" s="53" t="s">
        <v>1180</v>
      </c>
      <c r="C938" s="55">
        <v>1000</v>
      </c>
      <c r="D938" s="55">
        <v>90</v>
      </c>
      <c r="E938" s="52">
        <v>159</v>
      </c>
      <c r="F938" s="50" t="s">
        <v>1078</v>
      </c>
      <c r="G938" s="392" t="s">
        <v>2575</v>
      </c>
      <c r="H938" s="296" t="s">
        <v>0</v>
      </c>
      <c r="I938" s="46"/>
      <c r="J938" s="44" t="s">
        <v>3</v>
      </c>
      <c r="K938" s="43">
        <v>2</v>
      </c>
      <c r="L938" s="41">
        <f t="shared" si="143"/>
        <v>2</v>
      </c>
      <c r="M938" s="270" t="s">
        <v>33</v>
      </c>
      <c r="N938" s="37">
        <f t="shared" si="140"/>
        <v>20</v>
      </c>
      <c r="O938" s="34">
        <f t="shared" si="141"/>
        <v>40</v>
      </c>
      <c r="P938" s="32">
        <f t="shared" si="139"/>
        <v>3008.1</v>
      </c>
      <c r="Q938" s="31">
        <f>ROUND(P938*1.22,2)</f>
        <v>3669.88</v>
      </c>
      <c r="R938" s="30" t="s">
        <v>265</v>
      </c>
      <c r="S938" s="30" t="str">
        <f>TEXT(F938,0)</f>
        <v>ГП-135047</v>
      </c>
      <c r="T938" s="30">
        <v>3008.1</v>
      </c>
      <c r="V938" s="503"/>
    </row>
    <row r="939" spans="1:22" ht="17.100000000000001" customHeight="1" x14ac:dyDescent="0.25">
      <c r="A939" s="54" t="s">
        <v>1103</v>
      </c>
      <c r="B939" s="53" t="s">
        <v>1180</v>
      </c>
      <c r="C939" s="55">
        <v>1000</v>
      </c>
      <c r="D939" s="55">
        <v>90</v>
      </c>
      <c r="E939" s="52">
        <v>169</v>
      </c>
      <c r="F939" s="50" t="s">
        <v>1079</v>
      </c>
      <c r="G939" s="392" t="s">
        <v>2576</v>
      </c>
      <c r="H939" s="296" t="s">
        <v>0</v>
      </c>
      <c r="I939" s="46"/>
      <c r="J939" s="44" t="s">
        <v>3</v>
      </c>
      <c r="K939" s="43">
        <v>2</v>
      </c>
      <c r="L939" s="41">
        <f t="shared" si="143"/>
        <v>2</v>
      </c>
      <c r="M939" s="270" t="s">
        <v>33</v>
      </c>
      <c r="N939" s="37">
        <f t="shared" si="140"/>
        <v>20</v>
      </c>
      <c r="O939" s="34">
        <f t="shared" si="141"/>
        <v>40</v>
      </c>
      <c r="P939" s="315" t="s">
        <v>307</v>
      </c>
      <c r="Q939" s="300" t="s">
        <v>307</v>
      </c>
      <c r="R939" s="30"/>
      <c r="S939" s="30"/>
      <c r="T939" s="30"/>
      <c r="V939" s="503"/>
    </row>
    <row r="940" spans="1:22" ht="17.100000000000001" customHeight="1" x14ac:dyDescent="0.25">
      <c r="A940" s="54" t="s">
        <v>1103</v>
      </c>
      <c r="B940" s="53" t="s">
        <v>1180</v>
      </c>
      <c r="C940" s="55">
        <v>1000</v>
      </c>
      <c r="D940" s="55">
        <v>90</v>
      </c>
      <c r="E940" s="52">
        <v>194</v>
      </c>
      <c r="F940" s="50" t="s">
        <v>1080</v>
      </c>
      <c r="G940" s="392" t="s">
        <v>2577</v>
      </c>
      <c r="H940" s="296" t="s">
        <v>0</v>
      </c>
      <c r="I940" s="46"/>
      <c r="J940" s="44" t="s">
        <v>3</v>
      </c>
      <c r="K940" s="43">
        <v>2</v>
      </c>
      <c r="L940" s="41">
        <f t="shared" si="143"/>
        <v>2</v>
      </c>
      <c r="M940" s="270" t="s">
        <v>33</v>
      </c>
      <c r="N940" s="37">
        <f t="shared" si="140"/>
        <v>20</v>
      </c>
      <c r="O940" s="34">
        <f t="shared" si="141"/>
        <v>40</v>
      </c>
      <c r="P940" s="32">
        <f t="shared" si="139"/>
        <v>3233.9</v>
      </c>
      <c r="Q940" s="31">
        <f>ROUND(P940*1.22,2)</f>
        <v>3945.36</v>
      </c>
      <c r="R940" s="30"/>
      <c r="S940" s="30"/>
      <c r="T940" s="30">
        <v>3233.9</v>
      </c>
      <c r="V940" s="503"/>
    </row>
    <row r="941" spans="1:22" ht="17.100000000000001" customHeight="1" x14ac:dyDescent="0.25">
      <c r="A941" s="54" t="s">
        <v>1103</v>
      </c>
      <c r="B941" s="53" t="s">
        <v>1180</v>
      </c>
      <c r="C941" s="55">
        <v>1000</v>
      </c>
      <c r="D941" s="55">
        <v>90</v>
      </c>
      <c r="E941" s="52">
        <v>205</v>
      </c>
      <c r="F941" s="50" t="s">
        <v>1081</v>
      </c>
      <c r="G941" s="392" t="s">
        <v>2578</v>
      </c>
      <c r="H941" s="296" t="s">
        <v>0</v>
      </c>
      <c r="I941" s="46"/>
      <c r="J941" s="44" t="s">
        <v>3</v>
      </c>
      <c r="K941" s="43">
        <v>2</v>
      </c>
      <c r="L941" s="41">
        <f t="shared" si="143"/>
        <v>2</v>
      </c>
      <c r="M941" s="270" t="s">
        <v>33</v>
      </c>
      <c r="N941" s="37">
        <f t="shared" si="140"/>
        <v>20</v>
      </c>
      <c r="O941" s="34">
        <f t="shared" si="141"/>
        <v>40</v>
      </c>
      <c r="P941" s="315" t="s">
        <v>307</v>
      </c>
      <c r="Q941" s="300" t="s">
        <v>307</v>
      </c>
      <c r="R941" s="30"/>
      <c r="S941" s="30"/>
      <c r="T941" s="30"/>
      <c r="V941" s="503"/>
    </row>
    <row r="942" spans="1:22" ht="17.100000000000001" customHeight="1" x14ac:dyDescent="0.25">
      <c r="A942" s="54" t="s">
        <v>1103</v>
      </c>
      <c r="B942" s="53" t="s">
        <v>1180</v>
      </c>
      <c r="C942" s="55">
        <v>1000</v>
      </c>
      <c r="D942" s="55">
        <v>90</v>
      </c>
      <c r="E942" s="52">
        <v>219</v>
      </c>
      <c r="F942" s="50" t="s">
        <v>1082</v>
      </c>
      <c r="G942" s="392" t="s">
        <v>2579</v>
      </c>
      <c r="H942" s="296" t="s">
        <v>0</v>
      </c>
      <c r="I942" s="46"/>
      <c r="J942" s="44" t="s">
        <v>3</v>
      </c>
      <c r="K942" s="43">
        <v>2</v>
      </c>
      <c r="L942" s="41">
        <f t="shared" si="143"/>
        <v>2</v>
      </c>
      <c r="M942" s="270" t="s">
        <v>33</v>
      </c>
      <c r="N942" s="37">
        <f t="shared" si="140"/>
        <v>20</v>
      </c>
      <c r="O942" s="34">
        <f t="shared" si="141"/>
        <v>40</v>
      </c>
      <c r="P942" s="32">
        <f t="shared" si="139"/>
        <v>3537.1</v>
      </c>
      <c r="Q942" s="31">
        <f>ROUND(P942*1.22,2)</f>
        <v>4315.26</v>
      </c>
      <c r="R942" s="30"/>
      <c r="S942" s="30"/>
      <c r="T942" s="30">
        <v>3537.1</v>
      </c>
      <c r="V942" s="503"/>
    </row>
    <row r="943" spans="1:22" ht="17.100000000000001" customHeight="1" x14ac:dyDescent="0.25">
      <c r="A943" s="54" t="s">
        <v>1103</v>
      </c>
      <c r="B943" s="53" t="s">
        <v>1180</v>
      </c>
      <c r="C943" s="55">
        <v>1000</v>
      </c>
      <c r="D943" s="55">
        <v>90</v>
      </c>
      <c r="E943" s="52">
        <v>245</v>
      </c>
      <c r="F943" s="50" t="s">
        <v>1083</v>
      </c>
      <c r="G943" s="392" t="s">
        <v>2580</v>
      </c>
      <c r="H943" s="296" t="s">
        <v>0</v>
      </c>
      <c r="I943" s="46"/>
      <c r="J943" s="44" t="s">
        <v>3</v>
      </c>
      <c r="K943" s="43">
        <v>2</v>
      </c>
      <c r="L943" s="41">
        <f t="shared" si="143"/>
        <v>2</v>
      </c>
      <c r="M943" s="270" t="s">
        <v>33</v>
      </c>
      <c r="N943" s="37">
        <f t="shared" si="140"/>
        <v>20</v>
      </c>
      <c r="O943" s="34">
        <f t="shared" si="141"/>
        <v>40</v>
      </c>
      <c r="P943" s="32">
        <f t="shared" si="139"/>
        <v>3740.7</v>
      </c>
      <c r="Q943" s="31">
        <f>ROUND(P943*1.22,2)</f>
        <v>4563.6499999999996</v>
      </c>
      <c r="R943" s="30"/>
      <c r="S943" s="30"/>
      <c r="T943" s="30">
        <v>3740.7</v>
      </c>
      <c r="V943" s="503"/>
    </row>
    <row r="944" spans="1:22" ht="17.100000000000001" customHeight="1" x14ac:dyDescent="0.25">
      <c r="A944" s="54" t="s">
        <v>1103</v>
      </c>
      <c r="B944" s="53" t="s">
        <v>1180</v>
      </c>
      <c r="C944" s="55">
        <v>1000</v>
      </c>
      <c r="D944" s="52">
        <v>100</v>
      </c>
      <c r="E944" s="52">
        <v>42</v>
      </c>
      <c r="F944" s="50" t="s">
        <v>1084</v>
      </c>
      <c r="G944" s="392" t="s">
        <v>2581</v>
      </c>
      <c r="H944" s="296" t="s">
        <v>0</v>
      </c>
      <c r="I944" s="46"/>
      <c r="J944" s="44" t="s">
        <v>3</v>
      </c>
      <c r="K944" s="43">
        <v>3</v>
      </c>
      <c r="L944" s="41">
        <f t="shared" si="143"/>
        <v>3</v>
      </c>
      <c r="M944" s="270" t="s">
        <v>33</v>
      </c>
      <c r="N944" s="37">
        <f t="shared" si="140"/>
        <v>14</v>
      </c>
      <c r="O944" s="34">
        <f t="shared" si="141"/>
        <v>42</v>
      </c>
      <c r="P944" s="32">
        <f t="shared" si="139"/>
        <v>2043.2</v>
      </c>
      <c r="Q944" s="31">
        <f>ROUND(P944*1.22,2)</f>
        <v>2492.6999999999998</v>
      </c>
      <c r="R944" s="30" t="s">
        <v>265</v>
      </c>
      <c r="S944" s="30" t="str">
        <f>TEXT(F944,0)</f>
        <v>ГП-276667</v>
      </c>
      <c r="T944" s="30">
        <v>2043.2</v>
      </c>
      <c r="V944" s="503"/>
    </row>
    <row r="945" spans="1:22" ht="17.100000000000001" customHeight="1" x14ac:dyDescent="0.25">
      <c r="A945" s="54" t="s">
        <v>1103</v>
      </c>
      <c r="B945" s="53" t="s">
        <v>1180</v>
      </c>
      <c r="C945" s="55">
        <v>1000</v>
      </c>
      <c r="D945" s="55">
        <v>100</v>
      </c>
      <c r="E945" s="52">
        <v>45</v>
      </c>
      <c r="F945" s="50" t="s">
        <v>1085</v>
      </c>
      <c r="G945" s="392" t="s">
        <v>2582</v>
      </c>
      <c r="H945" s="296" t="s">
        <v>0</v>
      </c>
      <c r="I945" s="46"/>
      <c r="J945" s="44" t="s">
        <v>3</v>
      </c>
      <c r="K945" s="43">
        <v>3</v>
      </c>
      <c r="L945" s="41">
        <f t="shared" si="143"/>
        <v>3</v>
      </c>
      <c r="M945" s="270" t="s">
        <v>33</v>
      </c>
      <c r="N945" s="37">
        <f t="shared" si="140"/>
        <v>14</v>
      </c>
      <c r="O945" s="34">
        <f t="shared" si="141"/>
        <v>42</v>
      </c>
      <c r="P945" s="32">
        <f t="shared" si="139"/>
        <v>2087</v>
      </c>
      <c r="Q945" s="31">
        <f>ROUND(P945*1.22,2)</f>
        <v>2546.14</v>
      </c>
      <c r="R945" s="30" t="s">
        <v>265</v>
      </c>
      <c r="S945" s="30" t="str">
        <f>TEXT(F945,0)</f>
        <v>ГП-276340</v>
      </c>
      <c r="T945" s="30">
        <v>2087</v>
      </c>
      <c r="V945" s="503"/>
    </row>
    <row r="946" spans="1:22" ht="17.100000000000001" customHeight="1" x14ac:dyDescent="0.25">
      <c r="A946" s="54" t="s">
        <v>1103</v>
      </c>
      <c r="B946" s="53" t="s">
        <v>1180</v>
      </c>
      <c r="C946" s="55">
        <v>1000</v>
      </c>
      <c r="D946" s="55">
        <v>100</v>
      </c>
      <c r="E946" s="52">
        <v>48</v>
      </c>
      <c r="F946" s="242" t="s">
        <v>235</v>
      </c>
      <c r="G946" s="392" t="s">
        <v>2583</v>
      </c>
      <c r="H946" s="296" t="s">
        <v>0</v>
      </c>
      <c r="I946" s="46"/>
      <c r="J946" s="44" t="s">
        <v>3</v>
      </c>
      <c r="K946" s="43">
        <v>3</v>
      </c>
      <c r="L946" s="41">
        <f t="shared" si="143"/>
        <v>3</v>
      </c>
      <c r="M946" s="270" t="s">
        <v>33</v>
      </c>
      <c r="N946" s="37">
        <f t="shared" si="140"/>
        <v>14</v>
      </c>
      <c r="O946" s="34">
        <f t="shared" si="141"/>
        <v>42</v>
      </c>
      <c r="P946" s="315" t="s">
        <v>307</v>
      </c>
      <c r="Q946" s="300" t="s">
        <v>307</v>
      </c>
      <c r="R946" s="30"/>
      <c r="S946" s="30"/>
      <c r="T946" s="30"/>
      <c r="V946" s="503"/>
    </row>
    <row r="947" spans="1:22" ht="17.100000000000001" customHeight="1" x14ac:dyDescent="0.25">
      <c r="A947" s="54" t="s">
        <v>1103</v>
      </c>
      <c r="B947" s="53" t="s">
        <v>1180</v>
      </c>
      <c r="C947" s="55">
        <v>1000</v>
      </c>
      <c r="D947" s="55">
        <v>100</v>
      </c>
      <c r="E947" s="52">
        <v>57</v>
      </c>
      <c r="F947" s="50" t="s">
        <v>1086</v>
      </c>
      <c r="G947" s="392" t="s">
        <v>2584</v>
      </c>
      <c r="H947" s="296" t="s">
        <v>0</v>
      </c>
      <c r="I947" s="46"/>
      <c r="J947" s="44" t="s">
        <v>3</v>
      </c>
      <c r="K947" s="43">
        <v>3</v>
      </c>
      <c r="L947" s="41">
        <f t="shared" si="143"/>
        <v>3</v>
      </c>
      <c r="M947" s="270" t="s">
        <v>33</v>
      </c>
      <c r="N947" s="37">
        <f t="shared" si="140"/>
        <v>14</v>
      </c>
      <c r="O947" s="34">
        <f t="shared" si="141"/>
        <v>42</v>
      </c>
      <c r="P947" s="32">
        <f t="shared" si="139"/>
        <v>2297.4</v>
      </c>
      <c r="Q947" s="31">
        <f>ROUND(P947*1.22,2)</f>
        <v>2802.83</v>
      </c>
      <c r="R947" s="30" t="s">
        <v>265</v>
      </c>
      <c r="S947" s="30" t="str">
        <f>TEXT(F947,0)</f>
        <v>ГП-134984</v>
      </c>
      <c r="T947" s="30">
        <v>2297.4</v>
      </c>
      <c r="V947" s="503"/>
    </row>
    <row r="948" spans="1:22" ht="17.100000000000001" customHeight="1" x14ac:dyDescent="0.25">
      <c r="A948" s="54" t="s">
        <v>1103</v>
      </c>
      <c r="B948" s="53" t="s">
        <v>1180</v>
      </c>
      <c r="C948" s="55">
        <v>1000</v>
      </c>
      <c r="D948" s="55">
        <v>100</v>
      </c>
      <c r="E948" s="52">
        <v>60</v>
      </c>
      <c r="F948" s="50" t="s">
        <v>1087</v>
      </c>
      <c r="G948" s="392" t="s">
        <v>2585</v>
      </c>
      <c r="H948" s="296" t="s">
        <v>0</v>
      </c>
      <c r="I948" s="46"/>
      <c r="J948" s="44" t="s">
        <v>3</v>
      </c>
      <c r="K948" s="43">
        <v>3</v>
      </c>
      <c r="L948" s="41">
        <f t="shared" si="143"/>
        <v>3</v>
      </c>
      <c r="M948" s="270" t="s">
        <v>33</v>
      </c>
      <c r="N948" s="37">
        <f t="shared" si="140"/>
        <v>14</v>
      </c>
      <c r="O948" s="34">
        <f t="shared" si="141"/>
        <v>42</v>
      </c>
      <c r="P948" s="32">
        <f t="shared" ref="P948:P959" si="151">ROUND(T948*(1-$Q$12),2)</f>
        <v>2425.6</v>
      </c>
      <c r="Q948" s="31">
        <f>ROUND(P948*1.22,2)</f>
        <v>2959.23</v>
      </c>
      <c r="R948" s="30" t="s">
        <v>265</v>
      </c>
      <c r="S948" s="30" t="str">
        <f>TEXT(F948,0)</f>
        <v>ГП-134990</v>
      </c>
      <c r="T948" s="30">
        <v>2425.6</v>
      </c>
      <c r="V948" s="503"/>
    </row>
    <row r="949" spans="1:22" ht="17.100000000000001" customHeight="1" x14ac:dyDescent="0.25">
      <c r="A949" s="54" t="s">
        <v>1103</v>
      </c>
      <c r="B949" s="53" t="s">
        <v>1180</v>
      </c>
      <c r="C949" s="55">
        <v>1000</v>
      </c>
      <c r="D949" s="55">
        <v>100</v>
      </c>
      <c r="E949" s="52">
        <v>70</v>
      </c>
      <c r="F949" s="50" t="s">
        <v>1088</v>
      </c>
      <c r="G949" s="392" t="s">
        <v>2586</v>
      </c>
      <c r="H949" s="296" t="s">
        <v>0</v>
      </c>
      <c r="I949" s="46"/>
      <c r="J949" s="44" t="s">
        <v>3</v>
      </c>
      <c r="K949" s="43">
        <v>3</v>
      </c>
      <c r="L949" s="41">
        <f t="shared" si="143"/>
        <v>3</v>
      </c>
      <c r="M949" s="270" t="s">
        <v>33</v>
      </c>
      <c r="N949" s="37">
        <f t="shared" si="140"/>
        <v>14</v>
      </c>
      <c r="O949" s="34">
        <f t="shared" si="141"/>
        <v>42</v>
      </c>
      <c r="P949" s="315" t="s">
        <v>307</v>
      </c>
      <c r="Q949" s="300" t="s">
        <v>307</v>
      </c>
      <c r="R949" s="30"/>
      <c r="S949" s="30"/>
      <c r="T949" s="30"/>
      <c r="V949" s="503"/>
    </row>
    <row r="950" spans="1:22" ht="17.100000000000001" customHeight="1" x14ac:dyDescent="0.25">
      <c r="A950" s="54" t="s">
        <v>1103</v>
      </c>
      <c r="B950" s="53" t="s">
        <v>1180</v>
      </c>
      <c r="C950" s="55">
        <v>1000</v>
      </c>
      <c r="D950" s="55">
        <v>100</v>
      </c>
      <c r="E950" s="52">
        <v>76</v>
      </c>
      <c r="F950" s="50" t="s">
        <v>1089</v>
      </c>
      <c r="G950" s="392" t="s">
        <v>2587</v>
      </c>
      <c r="H950" s="296" t="s">
        <v>0</v>
      </c>
      <c r="I950" s="46"/>
      <c r="J950" s="44" t="s">
        <v>3</v>
      </c>
      <c r="K950" s="43">
        <v>3</v>
      </c>
      <c r="L950" s="41">
        <f t="shared" si="143"/>
        <v>3</v>
      </c>
      <c r="M950" s="270" t="s">
        <v>33</v>
      </c>
      <c r="N950" s="37">
        <f t="shared" si="140"/>
        <v>14</v>
      </c>
      <c r="O950" s="34">
        <f t="shared" si="141"/>
        <v>42</v>
      </c>
      <c r="P950" s="32">
        <f t="shared" si="151"/>
        <v>2604.1999999999998</v>
      </c>
      <c r="Q950" s="31">
        <f t="shared" ref="Q950:Q959" si="152">ROUND(P950*1.22,2)</f>
        <v>3177.12</v>
      </c>
      <c r="R950" s="30" t="s">
        <v>265</v>
      </c>
      <c r="S950" s="30" t="str">
        <f>TEXT(F950,0)</f>
        <v>ГП-135002</v>
      </c>
      <c r="T950" s="30">
        <v>2604.1999999999998</v>
      </c>
      <c r="V950" s="503"/>
    </row>
    <row r="951" spans="1:22" ht="17.100000000000001" customHeight="1" x14ac:dyDescent="0.25">
      <c r="A951" s="54" t="s">
        <v>1103</v>
      </c>
      <c r="B951" s="53" t="s">
        <v>1180</v>
      </c>
      <c r="C951" s="55">
        <v>1000</v>
      </c>
      <c r="D951" s="55">
        <v>100</v>
      </c>
      <c r="E951" s="52">
        <v>83</v>
      </c>
      <c r="F951" s="50" t="s">
        <v>1090</v>
      </c>
      <c r="G951" s="392" t="s">
        <v>2588</v>
      </c>
      <c r="H951" s="296" t="s">
        <v>0</v>
      </c>
      <c r="I951" s="46"/>
      <c r="J951" s="44" t="s">
        <v>3</v>
      </c>
      <c r="K951" s="43">
        <v>3</v>
      </c>
      <c r="L951" s="41">
        <f t="shared" si="143"/>
        <v>3</v>
      </c>
      <c r="M951" s="270" t="s">
        <v>33</v>
      </c>
      <c r="N951" s="37">
        <f t="shared" si="140"/>
        <v>14</v>
      </c>
      <c r="O951" s="34">
        <f t="shared" si="141"/>
        <v>42</v>
      </c>
      <c r="P951" s="32">
        <f t="shared" si="151"/>
        <v>2649.7</v>
      </c>
      <c r="Q951" s="31">
        <f t="shared" si="152"/>
        <v>3232.63</v>
      </c>
      <c r="R951" s="30"/>
      <c r="S951" s="30" t="s">
        <v>1090</v>
      </c>
      <c r="T951" s="30">
        <v>2649.7</v>
      </c>
      <c r="V951" s="503"/>
    </row>
    <row r="952" spans="1:22" ht="17.100000000000001" customHeight="1" x14ac:dyDescent="0.25">
      <c r="A952" s="54" t="s">
        <v>1103</v>
      </c>
      <c r="B952" s="53" t="s">
        <v>1180</v>
      </c>
      <c r="C952" s="55">
        <v>1000</v>
      </c>
      <c r="D952" s="55">
        <v>100</v>
      </c>
      <c r="E952" s="52">
        <v>89</v>
      </c>
      <c r="F952" s="50" t="s">
        <v>1091</v>
      </c>
      <c r="G952" s="392" t="s">
        <v>2589</v>
      </c>
      <c r="H952" s="296" t="s">
        <v>0</v>
      </c>
      <c r="I952" s="46"/>
      <c r="J952" s="44" t="s">
        <v>3</v>
      </c>
      <c r="K952" s="43">
        <v>3</v>
      </c>
      <c r="L952" s="41">
        <f t="shared" si="143"/>
        <v>3</v>
      </c>
      <c r="M952" s="270" t="s">
        <v>33</v>
      </c>
      <c r="N952" s="37">
        <f t="shared" si="140"/>
        <v>14</v>
      </c>
      <c r="O952" s="34">
        <f t="shared" si="141"/>
        <v>42</v>
      </c>
      <c r="P952" s="32">
        <f t="shared" si="151"/>
        <v>2691.6</v>
      </c>
      <c r="Q952" s="31">
        <f t="shared" si="152"/>
        <v>3283.75</v>
      </c>
      <c r="R952" s="30" t="s">
        <v>265</v>
      </c>
      <c r="S952" s="30" t="str">
        <f>TEXT(F952,0)</f>
        <v>ГП-135014</v>
      </c>
      <c r="T952" s="30">
        <v>2691.6</v>
      </c>
      <c r="V952" s="503"/>
    </row>
    <row r="953" spans="1:22" ht="17.100000000000001" customHeight="1" x14ac:dyDescent="0.25">
      <c r="A953" s="54" t="s">
        <v>1103</v>
      </c>
      <c r="B953" s="53" t="s">
        <v>1180</v>
      </c>
      <c r="C953" s="55">
        <v>1000</v>
      </c>
      <c r="D953" s="55">
        <v>100</v>
      </c>
      <c r="E953" s="52">
        <v>102</v>
      </c>
      <c r="F953" s="50" t="s">
        <v>1092</v>
      </c>
      <c r="G953" s="392" t="s">
        <v>2590</v>
      </c>
      <c r="H953" s="296" t="s">
        <v>0</v>
      </c>
      <c r="I953" s="46"/>
      <c r="J953" s="44" t="s">
        <v>3</v>
      </c>
      <c r="K953" s="43">
        <v>3</v>
      </c>
      <c r="L953" s="41">
        <f t="shared" si="143"/>
        <v>3</v>
      </c>
      <c r="M953" s="270" t="s">
        <v>33</v>
      </c>
      <c r="N953" s="37">
        <f t="shared" si="140"/>
        <v>14</v>
      </c>
      <c r="O953" s="34">
        <f t="shared" si="141"/>
        <v>42</v>
      </c>
      <c r="P953" s="32">
        <f t="shared" ref="P953" si="153">ROUND(T953*(1-$Q$12),2)</f>
        <v>2718.8</v>
      </c>
      <c r="Q953" s="31">
        <f t="shared" si="152"/>
        <v>3316.94</v>
      </c>
      <c r="R953" s="30"/>
      <c r="S953" s="30" t="s">
        <v>1092</v>
      </c>
      <c r="T953" s="30">
        <v>2718.8</v>
      </c>
      <c r="V953" s="503"/>
    </row>
    <row r="954" spans="1:22" ht="17.100000000000001" customHeight="1" x14ac:dyDescent="0.25">
      <c r="A954" s="54" t="s">
        <v>1103</v>
      </c>
      <c r="B954" s="53" t="s">
        <v>1180</v>
      </c>
      <c r="C954" s="55">
        <v>1000</v>
      </c>
      <c r="D954" s="55">
        <v>100</v>
      </c>
      <c r="E954" s="52">
        <v>108</v>
      </c>
      <c r="F954" s="50" t="s">
        <v>1093</v>
      </c>
      <c r="G954" s="392" t="s">
        <v>2591</v>
      </c>
      <c r="H954" s="296" t="s">
        <v>0</v>
      </c>
      <c r="I954" s="46"/>
      <c r="J954" s="44" t="s">
        <v>3</v>
      </c>
      <c r="K954" s="43">
        <v>2</v>
      </c>
      <c r="L954" s="41">
        <f t="shared" si="143"/>
        <v>2</v>
      </c>
      <c r="M954" s="270" t="s">
        <v>33</v>
      </c>
      <c r="N954" s="37">
        <f t="shared" si="140"/>
        <v>20</v>
      </c>
      <c r="O954" s="34">
        <f t="shared" si="141"/>
        <v>40</v>
      </c>
      <c r="P954" s="32">
        <f t="shared" si="151"/>
        <v>2753.6</v>
      </c>
      <c r="Q954" s="31">
        <f t="shared" si="152"/>
        <v>3359.39</v>
      </c>
      <c r="R954" s="30" t="s">
        <v>265</v>
      </c>
      <c r="S954" s="30" t="str">
        <f>TEXT(F954,0)</f>
        <v>ГП-135026</v>
      </c>
      <c r="T954" s="30">
        <v>2753.6</v>
      </c>
      <c r="V954" s="503"/>
    </row>
    <row r="955" spans="1:22" ht="17.100000000000001" customHeight="1" x14ac:dyDescent="0.25">
      <c r="A955" s="54" t="s">
        <v>1103</v>
      </c>
      <c r="B955" s="53" t="s">
        <v>1180</v>
      </c>
      <c r="C955" s="55">
        <v>1000</v>
      </c>
      <c r="D955" s="55">
        <v>100</v>
      </c>
      <c r="E955" s="52">
        <v>114</v>
      </c>
      <c r="F955" s="50" t="s">
        <v>1094</v>
      </c>
      <c r="G955" s="392" t="s">
        <v>2592</v>
      </c>
      <c r="H955" s="296" t="s">
        <v>0</v>
      </c>
      <c r="I955" s="46"/>
      <c r="J955" s="44" t="s">
        <v>3</v>
      </c>
      <c r="K955" s="43">
        <v>2</v>
      </c>
      <c r="L955" s="41">
        <f t="shared" si="143"/>
        <v>2</v>
      </c>
      <c r="M955" s="270" t="s">
        <v>33</v>
      </c>
      <c r="N955" s="37">
        <f t="shared" si="140"/>
        <v>20</v>
      </c>
      <c r="O955" s="34">
        <f t="shared" si="141"/>
        <v>40</v>
      </c>
      <c r="P955" s="32">
        <f t="shared" ref="P955" si="154">ROUND(T955*(1-$Q$12),2)</f>
        <v>2888.3</v>
      </c>
      <c r="Q955" s="31">
        <f t="shared" si="152"/>
        <v>3523.73</v>
      </c>
      <c r="R955" s="30"/>
      <c r="S955" s="30"/>
      <c r="T955" s="30">
        <v>2888.3</v>
      </c>
      <c r="V955" s="503"/>
    </row>
    <row r="956" spans="1:22" ht="17.100000000000001" customHeight="1" x14ac:dyDescent="0.25">
      <c r="A956" s="54" t="s">
        <v>1103</v>
      </c>
      <c r="B956" s="53" t="s">
        <v>1180</v>
      </c>
      <c r="C956" s="55">
        <v>1000</v>
      </c>
      <c r="D956" s="55">
        <v>100</v>
      </c>
      <c r="E956" s="52">
        <v>133</v>
      </c>
      <c r="F956" s="50" t="s">
        <v>1095</v>
      </c>
      <c r="G956" s="392" t="s">
        <v>2593</v>
      </c>
      <c r="H956" s="296" t="s">
        <v>0</v>
      </c>
      <c r="I956" s="46"/>
      <c r="J956" s="44" t="s">
        <v>3</v>
      </c>
      <c r="K956" s="43">
        <v>2</v>
      </c>
      <c r="L956" s="41">
        <f t="shared" si="143"/>
        <v>2</v>
      </c>
      <c r="M956" s="270" t="s">
        <v>33</v>
      </c>
      <c r="N956" s="37">
        <f t="shared" ref="N956:N959" si="155">IF(M956="A",1,IF(M956="B", ROUNDUP(10/L956,0),ROUNDUP(40/L956,0)))</f>
        <v>20</v>
      </c>
      <c r="O956" s="34">
        <f t="shared" ref="O956:O959" si="156">N956*L956</f>
        <v>40</v>
      </c>
      <c r="P956" s="32">
        <f t="shared" si="151"/>
        <v>3004.2</v>
      </c>
      <c r="Q956" s="31">
        <f t="shared" si="152"/>
        <v>3665.12</v>
      </c>
      <c r="R956" s="30" t="s">
        <v>265</v>
      </c>
      <c r="S956" s="30" t="str">
        <f>TEXT(F956,0)</f>
        <v>ГП-135037</v>
      </c>
      <c r="T956" s="30">
        <v>3004.2</v>
      </c>
      <c r="V956" s="503"/>
    </row>
    <row r="957" spans="1:22" ht="17.100000000000001" customHeight="1" x14ac:dyDescent="0.25">
      <c r="A957" s="54" t="s">
        <v>1103</v>
      </c>
      <c r="B957" s="53" t="s">
        <v>1180</v>
      </c>
      <c r="C957" s="55">
        <v>1000</v>
      </c>
      <c r="D957" s="55">
        <v>100</v>
      </c>
      <c r="E957" s="52">
        <v>159</v>
      </c>
      <c r="F957" s="50" t="s">
        <v>1096</v>
      </c>
      <c r="G957" s="392" t="s">
        <v>2594</v>
      </c>
      <c r="H957" s="296" t="s">
        <v>0</v>
      </c>
      <c r="I957" s="46"/>
      <c r="J957" s="44" t="s">
        <v>3</v>
      </c>
      <c r="K957" s="43">
        <v>2</v>
      </c>
      <c r="L957" s="41">
        <f t="shared" si="143"/>
        <v>2</v>
      </c>
      <c r="M957" s="270" t="s">
        <v>33</v>
      </c>
      <c r="N957" s="37">
        <f t="shared" si="155"/>
        <v>20</v>
      </c>
      <c r="O957" s="34">
        <f t="shared" si="156"/>
        <v>40</v>
      </c>
      <c r="P957" s="32">
        <f t="shared" si="151"/>
        <v>3259</v>
      </c>
      <c r="Q957" s="31">
        <f t="shared" si="152"/>
        <v>3975.98</v>
      </c>
      <c r="R957" s="30" t="s">
        <v>265</v>
      </c>
      <c r="S957" s="30" t="str">
        <f>TEXT(F957,0)</f>
        <v>ГП-135048</v>
      </c>
      <c r="T957" s="30">
        <v>3259</v>
      </c>
      <c r="V957" s="503"/>
    </row>
    <row r="958" spans="1:22" ht="17.100000000000001" customHeight="1" x14ac:dyDescent="0.25">
      <c r="A958" s="54" t="s">
        <v>1103</v>
      </c>
      <c r="B958" s="53" t="s">
        <v>1180</v>
      </c>
      <c r="C958" s="55">
        <v>1000</v>
      </c>
      <c r="D958" s="55">
        <v>100</v>
      </c>
      <c r="E958" s="52">
        <v>169</v>
      </c>
      <c r="F958" s="50" t="s">
        <v>1097</v>
      </c>
      <c r="G958" s="392" t="s">
        <v>2595</v>
      </c>
      <c r="H958" s="296" t="s">
        <v>0</v>
      </c>
      <c r="I958" s="46"/>
      <c r="J958" s="44" t="s">
        <v>3</v>
      </c>
      <c r="K958" s="43">
        <v>2</v>
      </c>
      <c r="L958" s="41">
        <f t="shared" si="143"/>
        <v>2</v>
      </c>
      <c r="M958" s="270" t="s">
        <v>33</v>
      </c>
      <c r="N958" s="37">
        <f t="shared" si="155"/>
        <v>20</v>
      </c>
      <c r="O958" s="34">
        <f t="shared" si="156"/>
        <v>40</v>
      </c>
      <c r="P958" s="32">
        <f t="shared" si="151"/>
        <v>3415.1</v>
      </c>
      <c r="Q958" s="31">
        <f t="shared" si="152"/>
        <v>4166.42</v>
      </c>
      <c r="R958" s="30" t="s">
        <v>265</v>
      </c>
      <c r="S958" s="30" t="str">
        <f>TEXT(F958,0)</f>
        <v>ГП-283246</v>
      </c>
      <c r="T958" s="30">
        <v>3415.1</v>
      </c>
      <c r="V958" s="503"/>
    </row>
    <row r="959" spans="1:22" ht="17.100000000000001" customHeight="1" thickBot="1" x14ac:dyDescent="0.3">
      <c r="A959" s="54" t="s">
        <v>1103</v>
      </c>
      <c r="B959" s="53" t="s">
        <v>1180</v>
      </c>
      <c r="C959" s="26">
        <v>1000</v>
      </c>
      <c r="D959" s="26">
        <v>100</v>
      </c>
      <c r="E959" s="27">
        <v>219</v>
      </c>
      <c r="F959" s="239" t="s">
        <v>1098</v>
      </c>
      <c r="G959" s="397" t="s">
        <v>2596</v>
      </c>
      <c r="H959" s="297" t="s">
        <v>0</v>
      </c>
      <c r="I959" s="22"/>
      <c r="J959" s="20" t="s">
        <v>3</v>
      </c>
      <c r="K959" s="19">
        <v>2</v>
      </c>
      <c r="L959" s="17">
        <f t="shared" ref="L959" si="157">K959</f>
        <v>2</v>
      </c>
      <c r="M959" s="270" t="s">
        <v>33</v>
      </c>
      <c r="N959" s="14">
        <f t="shared" si="155"/>
        <v>20</v>
      </c>
      <c r="O959" s="11">
        <f t="shared" si="156"/>
        <v>40</v>
      </c>
      <c r="P959" s="32">
        <f t="shared" si="151"/>
        <v>4038.1</v>
      </c>
      <c r="Q959" s="31">
        <f t="shared" si="152"/>
        <v>4926.4799999999996</v>
      </c>
      <c r="R959" s="8" t="s">
        <v>265</v>
      </c>
      <c r="S959" s="8" t="str">
        <f>TEXT(F959,0)</f>
        <v>ГП-135070</v>
      </c>
      <c r="T959" s="8">
        <v>4038.1</v>
      </c>
      <c r="V959" s="503"/>
    </row>
    <row r="961" spans="16:16" x14ac:dyDescent="0.25">
      <c r="P961" s="254"/>
    </row>
  </sheetData>
  <autoFilter ref="A16:V959" xr:uid="{00000000-0001-0000-0200-000000000000}"/>
  <mergeCells count="8">
    <mergeCell ref="A1:Q1"/>
    <mergeCell ref="A2:Q2"/>
    <mergeCell ref="A6:Q6"/>
    <mergeCell ref="I15:J15"/>
    <mergeCell ref="K15:L15"/>
    <mergeCell ref="M15:O15"/>
    <mergeCell ref="P15:Q15"/>
    <mergeCell ref="A4:Q4"/>
  </mergeCells>
  <phoneticPr fontId="43" type="noConversion"/>
  <pageMargins left="0.25" right="0.25" top="0.75" bottom="0.75" header="0.3" footer="0.3"/>
  <pageSetup paperSize="9" scale="48" fitToHeight="0" orientation="landscape" r:id="rId1"/>
  <rowBreaks count="8" manualBreakCount="8">
    <brk id="71" max="16" man="1"/>
    <brk id="142" max="16" man="1"/>
    <brk id="213" max="16" man="1"/>
    <brk id="284" max="16" man="1"/>
    <brk id="355" max="16" man="1"/>
    <brk id="426" max="16" man="1"/>
    <brk id="794" max="16" man="1"/>
    <brk id="943" max="16" man="1"/>
  </rowBreaks>
  <customProperties>
    <customPr name="_pios_id" r:id="rId2"/>
  </customProperties>
  <ignoredErrors>
    <ignoredError sqref="E470:E486 D459:D711 D868:D959 D714:D790 D792:D796 D798:D816 D818:D820 D822:D823 D826 D828:D850 D852:D866" numberStoredAsText="1"/>
  </ignoredError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P37"/>
  <sheetViews>
    <sheetView view="pageBreakPreview" zoomScale="70" zoomScaleNormal="90" zoomScaleSheetLayoutView="70" workbookViewId="0">
      <pane xSplit="3" ySplit="16" topLeftCell="D17" activePane="bottomRight" state="frozen"/>
      <selection activeCell="A3" sqref="A3"/>
      <selection pane="topRight" activeCell="A3" sqref="A3"/>
      <selection pane="bottomLeft" activeCell="A3" sqref="A3"/>
      <selection pane="bottomRight" activeCell="Q25" sqref="Q25"/>
    </sheetView>
  </sheetViews>
  <sheetFormatPr defaultColWidth="9.140625" defaultRowHeight="15" outlineLevelCol="1" x14ac:dyDescent="0.25"/>
  <cols>
    <col min="1" max="1" width="69.85546875" style="1" customWidth="1" outlineLevel="1"/>
    <col min="2" max="2" width="62.7109375" style="1" customWidth="1" outlineLevel="1"/>
    <col min="3" max="3" width="12.42578125" style="1" customWidth="1"/>
    <col min="4" max="4" width="74.85546875" style="1" customWidth="1"/>
    <col min="5" max="5" width="14.42578125" style="5" customWidth="1"/>
    <col min="6" max="6" width="10.28515625" style="4" customWidth="1"/>
    <col min="7" max="7" width="8.5703125" style="1" customWidth="1"/>
    <col min="8" max="8" width="11.28515625" style="1" customWidth="1" outlineLevel="1"/>
    <col min="9" max="12" width="18" style="2" customWidth="1"/>
    <col min="13" max="14" width="14.28515625" style="1" hidden="1" customWidth="1"/>
    <col min="15" max="16" width="9.140625" style="1" customWidth="1"/>
    <col min="17" max="16384" width="9.140625" style="1"/>
  </cols>
  <sheetData>
    <row r="1" spans="1:14" ht="23.25" x14ac:dyDescent="0.35">
      <c r="A1" s="456" t="s">
        <v>52</v>
      </c>
      <c r="B1" s="456"/>
      <c r="C1" s="456"/>
      <c r="D1" s="456"/>
      <c r="E1" s="456"/>
      <c r="F1" s="475"/>
      <c r="G1" s="456"/>
      <c r="H1" s="456"/>
      <c r="I1" s="456"/>
      <c r="J1" s="456"/>
      <c r="K1" s="456"/>
      <c r="L1" s="456"/>
    </row>
    <row r="2" spans="1:14" ht="23.25" x14ac:dyDescent="0.35">
      <c r="A2" s="455" t="s">
        <v>294</v>
      </c>
      <c r="B2" s="455"/>
      <c r="C2" s="455"/>
      <c r="D2" s="455"/>
      <c r="E2" s="455"/>
      <c r="F2" s="478"/>
      <c r="G2" s="455"/>
      <c r="H2" s="455"/>
      <c r="I2" s="455"/>
      <c r="J2" s="455"/>
      <c r="K2" s="455"/>
      <c r="L2" s="455"/>
    </row>
    <row r="3" spans="1:14" ht="12.75" customHeight="1" x14ac:dyDescent="0.25">
      <c r="A3" s="82"/>
      <c r="B3" s="82"/>
      <c r="C3" s="82"/>
      <c r="D3" s="82"/>
      <c r="E3" s="82"/>
      <c r="F3" s="85"/>
      <c r="G3" s="82"/>
      <c r="H3" s="82"/>
      <c r="I3" s="82"/>
      <c r="J3" s="82"/>
      <c r="K3" s="82"/>
      <c r="L3" s="82"/>
    </row>
    <row r="4" spans="1:14" s="173" customFormat="1" ht="31.5" x14ac:dyDescent="0.25">
      <c r="A4" s="483" t="s">
        <v>248</v>
      </c>
      <c r="B4" s="483"/>
      <c r="C4" s="484"/>
      <c r="D4" s="484"/>
      <c r="E4" s="483"/>
      <c r="F4" s="483"/>
      <c r="G4" s="483"/>
      <c r="H4" s="483"/>
      <c r="I4" s="483"/>
      <c r="J4" s="483"/>
      <c r="K4" s="483"/>
      <c r="L4" s="483"/>
    </row>
    <row r="5" spans="1:14" ht="12.75" customHeight="1" x14ac:dyDescent="0.25">
      <c r="A5" s="82"/>
      <c r="B5" s="82"/>
      <c r="C5" s="82"/>
      <c r="D5" s="82"/>
      <c r="E5" s="82"/>
      <c r="F5" s="85"/>
      <c r="G5" s="83"/>
      <c r="H5" s="83"/>
      <c r="I5" s="82"/>
      <c r="J5" s="82"/>
      <c r="K5" s="82"/>
      <c r="L5" s="82"/>
    </row>
    <row r="6" spans="1:14" ht="18.75" x14ac:dyDescent="0.25">
      <c r="A6" s="454" t="s">
        <v>2740</v>
      </c>
      <c r="B6" s="454"/>
      <c r="C6" s="454"/>
      <c r="D6" s="454"/>
      <c r="E6" s="454"/>
      <c r="F6" s="479"/>
      <c r="G6" s="454"/>
      <c r="H6" s="454"/>
      <c r="I6" s="454"/>
      <c r="J6" s="454"/>
      <c r="K6" s="454"/>
      <c r="L6" s="454"/>
    </row>
    <row r="7" spans="1:14" ht="12" customHeight="1" x14ac:dyDescent="0.25">
      <c r="A7" s="82"/>
      <c r="B7" s="82"/>
      <c r="C7" s="82"/>
      <c r="D7" s="82"/>
      <c r="E7" s="82"/>
      <c r="F7" s="85"/>
      <c r="G7" s="83"/>
      <c r="H7" s="83"/>
      <c r="I7" s="82"/>
      <c r="J7" s="82"/>
      <c r="K7" s="82"/>
      <c r="L7" s="82"/>
    </row>
    <row r="8" spans="1:14" ht="12" customHeight="1" x14ac:dyDescent="0.25">
      <c r="A8" s="82"/>
      <c r="B8" s="82"/>
      <c r="C8" s="82"/>
      <c r="D8" s="82"/>
      <c r="E8" s="82"/>
      <c r="F8" s="85"/>
      <c r="G8" s="83"/>
      <c r="H8" s="83"/>
      <c r="I8" s="82"/>
      <c r="J8" s="82"/>
      <c r="K8" s="82"/>
      <c r="L8" s="82"/>
    </row>
    <row r="9" spans="1:14" x14ac:dyDescent="0.25">
      <c r="A9" s="81" t="s">
        <v>41</v>
      </c>
      <c r="B9" s="83"/>
      <c r="C9" s="83"/>
      <c r="D9" s="86"/>
      <c r="E9" s="86"/>
      <c r="F9" s="85"/>
      <c r="G9" s="83"/>
      <c r="H9" s="83"/>
      <c r="I9" s="82"/>
      <c r="J9" s="82"/>
      <c r="K9" s="82"/>
      <c r="L9" s="82"/>
    </row>
    <row r="10" spans="1:14" ht="15.75" thickBot="1" x14ac:dyDescent="0.3">
      <c r="A10" s="86" t="s">
        <v>40</v>
      </c>
      <c r="B10" s="83"/>
      <c r="C10" s="83"/>
      <c r="D10" s="86"/>
      <c r="E10" s="86"/>
      <c r="F10" s="85"/>
      <c r="G10" s="83"/>
      <c r="H10" s="83"/>
      <c r="I10" s="82"/>
      <c r="J10" s="82"/>
      <c r="K10" s="82"/>
      <c r="L10" s="82"/>
    </row>
    <row r="11" spans="1:14" ht="15.75" thickBot="1" x14ac:dyDescent="0.3">
      <c r="A11" s="86" t="s">
        <v>1382</v>
      </c>
      <c r="B11" s="83"/>
      <c r="C11" s="83"/>
      <c r="D11" s="86"/>
      <c r="E11" s="86"/>
      <c r="F11" s="85"/>
      <c r="G11" s="83"/>
      <c r="H11" s="83"/>
      <c r="I11" s="82"/>
      <c r="J11" s="82"/>
      <c r="K11" s="82"/>
      <c r="L11" s="92" t="s">
        <v>39</v>
      </c>
    </row>
    <row r="12" spans="1:14" ht="15.75" thickBot="1" x14ac:dyDescent="0.3">
      <c r="A12" s="86" t="s">
        <v>1380</v>
      </c>
      <c r="B12" s="83"/>
      <c r="C12" s="83"/>
      <c r="D12" s="83"/>
      <c r="E12" s="83"/>
      <c r="F12" s="85"/>
      <c r="G12" s="83"/>
      <c r="H12" s="83"/>
      <c r="I12" s="82"/>
      <c r="J12" s="82"/>
      <c r="K12" s="91"/>
      <c r="L12" s="172">
        <v>0</v>
      </c>
    </row>
    <row r="13" spans="1:14" x14ac:dyDescent="0.25">
      <c r="A13" s="5" t="s">
        <v>1421</v>
      </c>
      <c r="B13" s="83"/>
      <c r="C13" s="83"/>
      <c r="D13" s="83"/>
      <c r="E13" s="83"/>
      <c r="F13" s="85"/>
      <c r="G13" s="83"/>
      <c r="H13" s="83"/>
      <c r="I13" s="82"/>
      <c r="J13" s="82"/>
      <c r="K13" s="82"/>
      <c r="L13" s="82"/>
    </row>
    <row r="14" spans="1:14" ht="15.75" thickBot="1" x14ac:dyDescent="0.3">
      <c r="A14" s="86"/>
      <c r="B14" s="83"/>
      <c r="C14" s="83"/>
      <c r="D14" s="83"/>
      <c r="E14" s="83"/>
      <c r="F14" s="85"/>
      <c r="G14" s="85"/>
      <c r="H14" s="85"/>
      <c r="I14" s="85"/>
      <c r="J14" s="85"/>
      <c r="K14" s="85"/>
      <c r="L14" s="85"/>
    </row>
    <row r="15" spans="1:14" s="77" customFormat="1" ht="15.75" customHeight="1" thickBot="1" x14ac:dyDescent="0.3">
      <c r="A15" s="80"/>
      <c r="B15" s="80"/>
      <c r="C15" s="80"/>
      <c r="D15" s="80"/>
      <c r="E15" s="81"/>
      <c r="F15" s="476" t="s">
        <v>51</v>
      </c>
      <c r="G15" s="477"/>
      <c r="H15" s="96" t="s">
        <v>50</v>
      </c>
      <c r="I15" s="480" t="s">
        <v>2742</v>
      </c>
      <c r="J15" s="481"/>
      <c r="K15" s="481"/>
      <c r="L15" s="482"/>
    </row>
    <row r="16" spans="1:14" s="77" customFormat="1" ht="30.75" thickBot="1" x14ac:dyDescent="0.3">
      <c r="A16" s="79" t="s">
        <v>28</v>
      </c>
      <c r="B16" s="78" t="s">
        <v>27</v>
      </c>
      <c r="C16" s="78" t="s">
        <v>1368</v>
      </c>
      <c r="D16" s="78" t="s">
        <v>21</v>
      </c>
      <c r="E16" s="95" t="s">
        <v>20</v>
      </c>
      <c r="F16" s="170" t="s">
        <v>49</v>
      </c>
      <c r="G16" s="94" t="s">
        <v>8</v>
      </c>
      <c r="H16" s="93" t="s">
        <v>48</v>
      </c>
      <c r="I16" s="303" t="s">
        <v>47</v>
      </c>
      <c r="J16" s="305" t="s">
        <v>2729</v>
      </c>
      <c r="K16" s="306" t="s">
        <v>4</v>
      </c>
      <c r="L16" s="407" t="s">
        <v>2730</v>
      </c>
      <c r="M16" s="411" t="str">
        <f>C16</f>
        <v>RWL код</v>
      </c>
      <c r="N16" s="412" t="s">
        <v>47</v>
      </c>
    </row>
    <row r="17" spans="1:16" ht="18" customHeight="1" x14ac:dyDescent="0.25">
      <c r="A17" s="76" t="s">
        <v>1369</v>
      </c>
      <c r="B17" s="75" t="s">
        <v>1411</v>
      </c>
      <c r="C17" s="369" t="s">
        <v>1395</v>
      </c>
      <c r="D17" s="370" t="s">
        <v>1396</v>
      </c>
      <c r="E17" s="73" t="s">
        <v>44</v>
      </c>
      <c r="F17" s="363">
        <v>500</v>
      </c>
      <c r="G17" s="68" t="s">
        <v>43</v>
      </c>
      <c r="H17" s="416"/>
      <c r="I17" s="422">
        <f t="shared" ref="I17:I31" si="0">N17*(1-$L$12)</f>
        <v>25.2</v>
      </c>
      <c r="J17" s="59">
        <f>ROUND(I17*1.22,2)</f>
        <v>30.74</v>
      </c>
      <c r="K17" s="58">
        <f>I17*F17</f>
        <v>12600</v>
      </c>
      <c r="L17" s="408">
        <f>ROUND(K17*1.22,2)</f>
        <v>15372</v>
      </c>
      <c r="M17" s="413" t="str">
        <f t="shared" ref="M17:M29" si="1">TEXT(C17,0)</f>
        <v>ТП-00008966</v>
      </c>
      <c r="N17" s="413">
        <v>25.2</v>
      </c>
      <c r="P17" s="302"/>
    </row>
    <row r="18" spans="1:16" ht="18" customHeight="1" x14ac:dyDescent="0.25">
      <c r="A18" s="54" t="s">
        <v>1369</v>
      </c>
      <c r="B18" s="53" t="s">
        <v>1411</v>
      </c>
      <c r="C18" s="365" t="s">
        <v>1397</v>
      </c>
      <c r="D18" s="266" t="s">
        <v>1398</v>
      </c>
      <c r="E18" s="165" t="s">
        <v>44</v>
      </c>
      <c r="F18" s="267">
        <v>500</v>
      </c>
      <c r="G18" s="358" t="s">
        <v>43</v>
      </c>
      <c r="H18" s="417"/>
      <c r="I18" s="423">
        <f t="shared" ref="I18:I23" si="2">N18*(1-$L$12)</f>
        <v>28.5</v>
      </c>
      <c r="J18" s="33">
        <f>ROUND(I18*1.22,2)</f>
        <v>34.770000000000003</v>
      </c>
      <c r="K18" s="32">
        <f t="shared" ref="K18:K23" si="3">I18*F18</f>
        <v>14250</v>
      </c>
      <c r="L18" s="409">
        <f>ROUND(K18*1.22,2)</f>
        <v>17385</v>
      </c>
      <c r="M18" s="413" t="str">
        <f t="shared" si="1"/>
        <v>ТП-00008967</v>
      </c>
      <c r="N18" s="413">
        <v>28.5</v>
      </c>
      <c r="P18" s="302"/>
    </row>
    <row r="19" spans="1:16" ht="18" customHeight="1" x14ac:dyDescent="0.25">
      <c r="A19" s="54" t="s">
        <v>1369</v>
      </c>
      <c r="B19" s="53" t="s">
        <v>1411</v>
      </c>
      <c r="C19" s="365" t="s">
        <v>1399</v>
      </c>
      <c r="D19" s="266" t="s">
        <v>1400</v>
      </c>
      <c r="E19" s="165" t="s">
        <v>44</v>
      </c>
      <c r="F19" s="267">
        <v>250</v>
      </c>
      <c r="G19" s="358" t="s">
        <v>43</v>
      </c>
      <c r="H19" s="417"/>
      <c r="I19" s="423">
        <f t="shared" si="2"/>
        <v>31.6</v>
      </c>
      <c r="J19" s="33">
        <f t="shared" ref="J19:J24" si="4">ROUND(I19*1.22,2)</f>
        <v>38.549999999999997</v>
      </c>
      <c r="K19" s="32">
        <f t="shared" si="3"/>
        <v>7900</v>
      </c>
      <c r="L19" s="409">
        <f t="shared" ref="L19:L24" si="5">ROUND(K19*1.22,2)</f>
        <v>9638</v>
      </c>
      <c r="M19" s="413" t="str">
        <f t="shared" si="1"/>
        <v>ТП-00008968</v>
      </c>
      <c r="N19" s="413">
        <v>31.6</v>
      </c>
      <c r="P19" s="302"/>
    </row>
    <row r="20" spans="1:16" ht="18" customHeight="1" x14ac:dyDescent="0.25">
      <c r="A20" s="54" t="s">
        <v>1369</v>
      </c>
      <c r="B20" s="53" t="s">
        <v>1411</v>
      </c>
      <c r="C20" s="365" t="s">
        <v>1401</v>
      </c>
      <c r="D20" s="266" t="s">
        <v>1402</v>
      </c>
      <c r="E20" s="165" t="s">
        <v>44</v>
      </c>
      <c r="F20" s="267">
        <v>250</v>
      </c>
      <c r="G20" s="358" t="s">
        <v>43</v>
      </c>
      <c r="H20" s="417"/>
      <c r="I20" s="423">
        <f t="shared" si="2"/>
        <v>34.299999999999997</v>
      </c>
      <c r="J20" s="33">
        <f t="shared" si="4"/>
        <v>41.85</v>
      </c>
      <c r="K20" s="32">
        <f t="shared" si="3"/>
        <v>8575</v>
      </c>
      <c r="L20" s="409">
        <f t="shared" si="5"/>
        <v>10461.5</v>
      </c>
      <c r="M20" s="413" t="str">
        <f t="shared" si="1"/>
        <v>ТП-00008969</v>
      </c>
      <c r="N20" s="413">
        <v>34.299999999999997</v>
      </c>
      <c r="P20" s="302"/>
    </row>
    <row r="21" spans="1:16" ht="18" customHeight="1" x14ac:dyDescent="0.25">
      <c r="A21" s="54" t="s">
        <v>1369</v>
      </c>
      <c r="B21" s="53" t="s">
        <v>1411</v>
      </c>
      <c r="C21" s="365" t="s">
        <v>1403</v>
      </c>
      <c r="D21" s="266" t="s">
        <v>1404</v>
      </c>
      <c r="E21" s="165" t="s">
        <v>44</v>
      </c>
      <c r="F21" s="267">
        <v>250</v>
      </c>
      <c r="G21" s="358" t="s">
        <v>43</v>
      </c>
      <c r="H21" s="417"/>
      <c r="I21" s="423">
        <f t="shared" si="2"/>
        <v>37.9</v>
      </c>
      <c r="J21" s="33">
        <f t="shared" si="4"/>
        <v>46.24</v>
      </c>
      <c r="K21" s="32">
        <f t="shared" si="3"/>
        <v>9475</v>
      </c>
      <c r="L21" s="409">
        <f t="shared" si="5"/>
        <v>11559.5</v>
      </c>
      <c r="M21" s="413" t="str">
        <f t="shared" si="1"/>
        <v>ТП-00008970</v>
      </c>
      <c r="N21" s="413">
        <v>37.9</v>
      </c>
      <c r="P21" s="302"/>
    </row>
    <row r="22" spans="1:16" ht="18" customHeight="1" x14ac:dyDescent="0.25">
      <c r="A22" s="54" t="s">
        <v>1369</v>
      </c>
      <c r="B22" s="53" t="s">
        <v>1411</v>
      </c>
      <c r="C22" s="365" t="s">
        <v>1405</v>
      </c>
      <c r="D22" s="266" t="s">
        <v>1406</v>
      </c>
      <c r="E22" s="165" t="s">
        <v>44</v>
      </c>
      <c r="F22" s="267">
        <v>200</v>
      </c>
      <c r="G22" s="358" t="s">
        <v>43</v>
      </c>
      <c r="H22" s="417"/>
      <c r="I22" s="423">
        <f t="shared" si="2"/>
        <v>56.8</v>
      </c>
      <c r="J22" s="33">
        <f t="shared" si="4"/>
        <v>69.3</v>
      </c>
      <c r="K22" s="32">
        <f t="shared" si="3"/>
        <v>11360</v>
      </c>
      <c r="L22" s="409">
        <f t="shared" si="5"/>
        <v>13859.2</v>
      </c>
      <c r="M22" s="413" t="str">
        <f t="shared" si="1"/>
        <v>ТП-00008971</v>
      </c>
      <c r="N22" s="413">
        <v>56.8</v>
      </c>
      <c r="P22" s="302"/>
    </row>
    <row r="23" spans="1:16" ht="18" customHeight="1" x14ac:dyDescent="0.25">
      <c r="A23" s="54" t="s">
        <v>1369</v>
      </c>
      <c r="B23" s="51" t="s">
        <v>1412</v>
      </c>
      <c r="C23" s="365" t="s">
        <v>1407</v>
      </c>
      <c r="D23" s="266" t="s">
        <v>1408</v>
      </c>
      <c r="E23" s="165" t="s">
        <v>44</v>
      </c>
      <c r="F23" s="267">
        <v>250</v>
      </c>
      <c r="G23" s="358" t="s">
        <v>43</v>
      </c>
      <c r="H23" s="417"/>
      <c r="I23" s="423">
        <f t="shared" si="2"/>
        <v>19.8</v>
      </c>
      <c r="J23" s="33">
        <f t="shared" si="4"/>
        <v>24.16</v>
      </c>
      <c r="K23" s="32">
        <f t="shared" si="3"/>
        <v>4950</v>
      </c>
      <c r="L23" s="409">
        <f t="shared" si="5"/>
        <v>6039</v>
      </c>
      <c r="M23" s="413" t="str">
        <f t="shared" si="1"/>
        <v>ТП-00008972</v>
      </c>
      <c r="N23" s="413">
        <v>19.8</v>
      </c>
      <c r="P23" s="302"/>
    </row>
    <row r="24" spans="1:16" ht="18" customHeight="1" x14ac:dyDescent="0.25">
      <c r="A24" s="54" t="s">
        <v>1369</v>
      </c>
      <c r="B24" s="51" t="s">
        <v>1414</v>
      </c>
      <c r="C24" s="365" t="s">
        <v>1099</v>
      </c>
      <c r="D24" s="266" t="s">
        <v>1415</v>
      </c>
      <c r="E24" s="165" t="s">
        <v>66</v>
      </c>
      <c r="F24" s="267">
        <v>20</v>
      </c>
      <c r="G24" s="358" t="s">
        <v>5</v>
      </c>
      <c r="H24" s="417" t="s">
        <v>71</v>
      </c>
      <c r="I24" s="423">
        <f t="shared" si="0"/>
        <v>490.1</v>
      </c>
      <c r="J24" s="33">
        <f t="shared" si="4"/>
        <v>597.91999999999996</v>
      </c>
      <c r="K24" s="32">
        <f t="shared" ref="K24" si="6">I24*F24</f>
        <v>9802</v>
      </c>
      <c r="L24" s="409">
        <f t="shared" si="5"/>
        <v>11958.44</v>
      </c>
      <c r="M24" s="413" t="str">
        <f t="shared" si="1"/>
        <v>ТП-50694</v>
      </c>
      <c r="N24" s="413">
        <v>490.1</v>
      </c>
      <c r="P24" s="302"/>
    </row>
    <row r="25" spans="1:16" ht="18" customHeight="1" x14ac:dyDescent="0.25">
      <c r="A25" s="54" t="s">
        <v>1369</v>
      </c>
      <c r="B25" s="51" t="s">
        <v>1414</v>
      </c>
      <c r="C25" s="430"/>
      <c r="D25" s="424" t="s">
        <v>2744</v>
      </c>
      <c r="E25" s="441" t="s">
        <v>66</v>
      </c>
      <c r="F25" s="442">
        <v>20</v>
      </c>
      <c r="G25" s="443" t="s">
        <v>5</v>
      </c>
      <c r="H25" s="432"/>
      <c r="I25" s="433">
        <f t="shared" si="0"/>
        <v>584.21</v>
      </c>
      <c r="J25" s="434">
        <f t="shared" ref="J25:J28" si="7">ROUND(I25*1.22,2)</f>
        <v>712.74</v>
      </c>
      <c r="K25" s="428">
        <f t="shared" ref="K25:K28" si="8">I25*F25</f>
        <v>11684.2</v>
      </c>
      <c r="L25" s="435">
        <f t="shared" ref="L25:L28" si="9">ROUND(K25*1.22,2)</f>
        <v>14254.72</v>
      </c>
      <c r="M25" s="413"/>
      <c r="N25" s="413">
        <v>584.21</v>
      </c>
      <c r="P25" s="302"/>
    </row>
    <row r="26" spans="1:16" ht="18" customHeight="1" x14ac:dyDescent="0.25">
      <c r="A26" s="54" t="s">
        <v>1369</v>
      </c>
      <c r="B26" s="51" t="s">
        <v>1414</v>
      </c>
      <c r="C26" s="430"/>
      <c r="D26" s="424" t="s">
        <v>2745</v>
      </c>
      <c r="E26" s="441" t="s">
        <v>66</v>
      </c>
      <c r="F26" s="442">
        <v>20</v>
      </c>
      <c r="G26" s="443" t="s">
        <v>5</v>
      </c>
      <c r="H26" s="432"/>
      <c r="I26" s="433">
        <f t="shared" si="0"/>
        <v>631.29999999999995</v>
      </c>
      <c r="J26" s="434">
        <f t="shared" si="7"/>
        <v>770.19</v>
      </c>
      <c r="K26" s="428">
        <f t="shared" si="8"/>
        <v>12626</v>
      </c>
      <c r="L26" s="435">
        <f t="shared" si="9"/>
        <v>15403.72</v>
      </c>
      <c r="M26" s="413"/>
      <c r="N26" s="413">
        <v>631.29999999999995</v>
      </c>
      <c r="P26" s="302"/>
    </row>
    <row r="27" spans="1:16" ht="18" customHeight="1" x14ac:dyDescent="0.25">
      <c r="A27" s="54" t="s">
        <v>1369</v>
      </c>
      <c r="B27" s="51" t="s">
        <v>1414</v>
      </c>
      <c r="C27" s="430"/>
      <c r="D27" s="424" t="s">
        <v>2746</v>
      </c>
      <c r="E27" s="441" t="s">
        <v>66</v>
      </c>
      <c r="F27" s="442">
        <v>20</v>
      </c>
      <c r="G27" s="443" t="s">
        <v>5</v>
      </c>
      <c r="H27" s="432"/>
      <c r="I27" s="433">
        <f t="shared" si="0"/>
        <v>725.47</v>
      </c>
      <c r="J27" s="434">
        <f t="shared" si="7"/>
        <v>885.07</v>
      </c>
      <c r="K27" s="428">
        <f t="shared" si="8"/>
        <v>14509.400000000001</v>
      </c>
      <c r="L27" s="435">
        <f t="shared" si="9"/>
        <v>17701.47</v>
      </c>
      <c r="M27" s="413"/>
      <c r="N27" s="413">
        <v>725.47</v>
      </c>
      <c r="P27" s="302"/>
    </row>
    <row r="28" spans="1:16" ht="18" customHeight="1" thickBot="1" x14ac:dyDescent="0.3">
      <c r="A28" s="29" t="s">
        <v>1369</v>
      </c>
      <c r="B28" s="25" t="s">
        <v>1414</v>
      </c>
      <c r="C28" s="431"/>
      <c r="D28" s="425" t="s">
        <v>2747</v>
      </c>
      <c r="E28" s="444" t="s">
        <v>66</v>
      </c>
      <c r="F28" s="445">
        <v>20</v>
      </c>
      <c r="G28" s="446" t="s">
        <v>5</v>
      </c>
      <c r="H28" s="436"/>
      <c r="I28" s="437">
        <f t="shared" si="0"/>
        <v>1055.01</v>
      </c>
      <c r="J28" s="438">
        <f t="shared" si="7"/>
        <v>1287.1099999999999</v>
      </c>
      <c r="K28" s="439">
        <f t="shared" si="8"/>
        <v>21100.2</v>
      </c>
      <c r="L28" s="440">
        <f t="shared" si="9"/>
        <v>25742.240000000002</v>
      </c>
      <c r="M28" s="413"/>
      <c r="N28" s="413">
        <v>1055.01</v>
      </c>
      <c r="P28" s="302"/>
    </row>
    <row r="29" spans="1:16" ht="18" customHeight="1" x14ac:dyDescent="0.25">
      <c r="A29" s="148" t="s">
        <v>1381</v>
      </c>
      <c r="B29" s="106" t="s">
        <v>1394</v>
      </c>
      <c r="C29" s="265" t="s">
        <v>1100</v>
      </c>
      <c r="D29" s="266" t="s">
        <v>1416</v>
      </c>
      <c r="E29" s="165" t="s">
        <v>66</v>
      </c>
      <c r="F29" s="267">
        <v>20</v>
      </c>
      <c r="G29" s="268" t="s">
        <v>5</v>
      </c>
      <c r="H29" s="417" t="s">
        <v>2</v>
      </c>
      <c r="I29" s="415">
        <f t="shared" si="0"/>
        <v>392.2</v>
      </c>
      <c r="J29" s="153">
        <f>ROUND(I29*1.22,2)</f>
        <v>478.48</v>
      </c>
      <c r="K29" s="154">
        <f>I29*F29</f>
        <v>7844</v>
      </c>
      <c r="L29" s="410">
        <f>ROUND(K29*1.22,2)</f>
        <v>9569.68</v>
      </c>
      <c r="M29" s="413" t="str">
        <f t="shared" si="1"/>
        <v>ТП-90610</v>
      </c>
      <c r="N29" s="413">
        <v>392.2</v>
      </c>
      <c r="P29" s="302"/>
    </row>
    <row r="30" spans="1:16" ht="18" customHeight="1" x14ac:dyDescent="0.25">
      <c r="A30" s="54" t="s">
        <v>1381</v>
      </c>
      <c r="B30" s="106" t="str">
        <f>B29</f>
        <v>Клей КОНЛИТ</v>
      </c>
      <c r="C30" s="406" t="s">
        <v>2743</v>
      </c>
      <c r="D30" s="266" t="s">
        <v>1417</v>
      </c>
      <c r="E30" s="165" t="s">
        <v>1171</v>
      </c>
      <c r="F30" s="267">
        <v>42</v>
      </c>
      <c r="G30" s="268" t="s">
        <v>2731</v>
      </c>
      <c r="H30" s="417" t="s">
        <v>2</v>
      </c>
      <c r="I30" s="415">
        <f>N30*25</f>
        <v>1135</v>
      </c>
      <c r="J30" s="153">
        <f>ROUND(I30*1.22,2)</f>
        <v>1384.7</v>
      </c>
      <c r="K30" s="32">
        <f>I30*F30</f>
        <v>47670</v>
      </c>
      <c r="L30" s="410">
        <f>ROUND(K30*1.22,2)</f>
        <v>58157.4</v>
      </c>
      <c r="M30" s="413" t="s">
        <v>2743</v>
      </c>
      <c r="N30" s="413">
        <v>45.4</v>
      </c>
      <c r="P30" s="302"/>
    </row>
    <row r="31" spans="1:16" ht="18" customHeight="1" x14ac:dyDescent="0.25">
      <c r="A31" s="243" t="s">
        <v>72</v>
      </c>
      <c r="B31" s="51" t="s">
        <v>73</v>
      </c>
      <c r="C31" s="365" t="s">
        <v>1101</v>
      </c>
      <c r="D31" s="266" t="s">
        <v>1418</v>
      </c>
      <c r="E31" s="165" t="s">
        <v>43</v>
      </c>
      <c r="F31" s="267">
        <v>1</v>
      </c>
      <c r="G31" s="268" t="s">
        <v>43</v>
      </c>
      <c r="H31" s="417" t="s">
        <v>2</v>
      </c>
      <c r="I31" s="415">
        <f t="shared" si="0"/>
        <v>45129.2</v>
      </c>
      <c r="J31" s="153">
        <f t="shared" ref="J31:J37" si="10">ROUND(I31*1.22,2)</f>
        <v>55057.62</v>
      </c>
      <c r="K31" s="32">
        <f t="shared" ref="K31" si="11">I31*F31</f>
        <v>45129.2</v>
      </c>
      <c r="L31" s="410">
        <f t="shared" ref="L31:L37" si="12">ROUND(K31*1.22,2)</f>
        <v>55057.62</v>
      </c>
      <c r="M31" s="413" t="str">
        <f>TEXT(C31,0)</f>
        <v>ТП-276973</v>
      </c>
      <c r="N31" s="413">
        <v>45129.2</v>
      </c>
      <c r="P31" s="302"/>
    </row>
    <row r="32" spans="1:16" ht="18" customHeight="1" x14ac:dyDescent="0.25">
      <c r="A32" s="54" t="s">
        <v>72</v>
      </c>
      <c r="B32" s="51" t="s">
        <v>1448</v>
      </c>
      <c r="C32" s="365" t="s">
        <v>1449</v>
      </c>
      <c r="D32" s="266" t="s">
        <v>1450</v>
      </c>
      <c r="E32" s="165" t="s">
        <v>0</v>
      </c>
      <c r="F32" s="267">
        <v>12</v>
      </c>
      <c r="G32" s="268" t="s">
        <v>45</v>
      </c>
      <c r="H32" s="417" t="s">
        <v>2</v>
      </c>
      <c r="I32" s="415">
        <f t="shared" ref="I32:I37" si="13">N32*(1-$L$12)</f>
        <v>1452.1</v>
      </c>
      <c r="J32" s="153">
        <f t="shared" si="10"/>
        <v>1771.56</v>
      </c>
      <c r="K32" s="32">
        <f t="shared" ref="K32:K37" si="14">I32*F32</f>
        <v>17425.199999999997</v>
      </c>
      <c r="L32" s="410">
        <f t="shared" si="12"/>
        <v>21258.74</v>
      </c>
      <c r="M32" s="414" t="s">
        <v>1449</v>
      </c>
      <c r="N32" s="413">
        <v>1452.1</v>
      </c>
    </row>
    <row r="33" spans="1:14" ht="18" customHeight="1" x14ac:dyDescent="0.25">
      <c r="A33" s="54" t="s">
        <v>72</v>
      </c>
      <c r="B33" s="53" t="s">
        <v>1448</v>
      </c>
      <c r="C33" s="365" t="s">
        <v>1451</v>
      </c>
      <c r="D33" s="266" t="s">
        <v>1452</v>
      </c>
      <c r="E33" s="165" t="s">
        <v>0</v>
      </c>
      <c r="F33" s="267">
        <v>24</v>
      </c>
      <c r="G33" s="268" t="s">
        <v>45</v>
      </c>
      <c r="H33" s="417" t="s">
        <v>2</v>
      </c>
      <c r="I33" s="415">
        <f t="shared" si="13"/>
        <v>1095.5</v>
      </c>
      <c r="J33" s="153">
        <f t="shared" si="10"/>
        <v>1336.51</v>
      </c>
      <c r="K33" s="32">
        <f t="shared" si="14"/>
        <v>26292</v>
      </c>
      <c r="L33" s="410">
        <f t="shared" si="12"/>
        <v>32076.240000000002</v>
      </c>
      <c r="M33" s="414" t="s">
        <v>1451</v>
      </c>
      <c r="N33" s="413">
        <v>1095.5</v>
      </c>
    </row>
    <row r="34" spans="1:14" ht="18" customHeight="1" x14ac:dyDescent="0.25">
      <c r="A34" s="54" t="s">
        <v>72</v>
      </c>
      <c r="B34" s="53" t="s">
        <v>1448</v>
      </c>
      <c r="C34" s="365" t="s">
        <v>1453</v>
      </c>
      <c r="D34" s="266" t="s">
        <v>1454</v>
      </c>
      <c r="E34" s="165" t="s">
        <v>0</v>
      </c>
      <c r="F34" s="267">
        <v>24</v>
      </c>
      <c r="G34" s="268" t="s">
        <v>45</v>
      </c>
      <c r="H34" s="417" t="s">
        <v>2</v>
      </c>
      <c r="I34" s="415">
        <f t="shared" si="13"/>
        <v>737</v>
      </c>
      <c r="J34" s="153">
        <f t="shared" si="10"/>
        <v>899.14</v>
      </c>
      <c r="K34" s="32">
        <f t="shared" si="14"/>
        <v>17688</v>
      </c>
      <c r="L34" s="410">
        <f t="shared" si="12"/>
        <v>21579.360000000001</v>
      </c>
      <c r="M34" s="414" t="s">
        <v>1453</v>
      </c>
      <c r="N34" s="413">
        <v>737</v>
      </c>
    </row>
    <row r="35" spans="1:14" ht="18" customHeight="1" x14ac:dyDescent="0.25">
      <c r="A35" s="54" t="s">
        <v>72</v>
      </c>
      <c r="B35" s="53" t="s">
        <v>1448</v>
      </c>
      <c r="C35" s="365" t="s">
        <v>1455</v>
      </c>
      <c r="D35" s="266" t="s">
        <v>1456</v>
      </c>
      <c r="E35" s="165" t="s">
        <v>0</v>
      </c>
      <c r="F35" s="267">
        <v>12</v>
      </c>
      <c r="G35" s="268" t="s">
        <v>45</v>
      </c>
      <c r="H35" s="417" t="s">
        <v>2</v>
      </c>
      <c r="I35" s="415">
        <f t="shared" si="13"/>
        <v>1676.3</v>
      </c>
      <c r="J35" s="153">
        <f t="shared" si="10"/>
        <v>2045.09</v>
      </c>
      <c r="K35" s="32">
        <f t="shared" si="14"/>
        <v>20115.599999999999</v>
      </c>
      <c r="L35" s="410">
        <f t="shared" si="12"/>
        <v>24541.03</v>
      </c>
      <c r="M35" s="414" t="s">
        <v>1455</v>
      </c>
      <c r="N35" s="413">
        <v>1676.3</v>
      </c>
    </row>
    <row r="36" spans="1:14" ht="18" customHeight="1" x14ac:dyDescent="0.25">
      <c r="A36" s="54" t="s">
        <v>72</v>
      </c>
      <c r="B36" s="53" t="s">
        <v>1448</v>
      </c>
      <c r="C36" s="365" t="s">
        <v>1457</v>
      </c>
      <c r="D36" s="266" t="s">
        <v>1458</v>
      </c>
      <c r="E36" s="165" t="s">
        <v>0</v>
      </c>
      <c r="F36" s="267">
        <v>16</v>
      </c>
      <c r="G36" s="268" t="s">
        <v>45</v>
      </c>
      <c r="H36" s="417" t="s">
        <v>2</v>
      </c>
      <c r="I36" s="415">
        <f t="shared" si="13"/>
        <v>1259.9000000000001</v>
      </c>
      <c r="J36" s="153">
        <f t="shared" si="10"/>
        <v>1537.08</v>
      </c>
      <c r="K36" s="32">
        <f t="shared" si="14"/>
        <v>20158.400000000001</v>
      </c>
      <c r="L36" s="410">
        <f t="shared" si="12"/>
        <v>24593.25</v>
      </c>
      <c r="M36" s="414" t="s">
        <v>1457</v>
      </c>
      <c r="N36" s="413">
        <v>1259.9000000000001</v>
      </c>
    </row>
    <row r="37" spans="1:14" ht="18" customHeight="1" thickBot="1" x14ac:dyDescent="0.3">
      <c r="A37" s="54" t="s">
        <v>72</v>
      </c>
      <c r="B37" s="53" t="s">
        <v>1448</v>
      </c>
      <c r="C37" s="365" t="s">
        <v>1459</v>
      </c>
      <c r="D37" s="266" t="s">
        <v>1460</v>
      </c>
      <c r="E37" s="165" t="s">
        <v>0</v>
      </c>
      <c r="F37" s="267">
        <v>24</v>
      </c>
      <c r="G37" s="268" t="s">
        <v>45</v>
      </c>
      <c r="H37" s="418" t="s">
        <v>2</v>
      </c>
      <c r="I37" s="415">
        <f t="shared" si="13"/>
        <v>849.9</v>
      </c>
      <c r="J37" s="153">
        <f t="shared" si="10"/>
        <v>1036.8800000000001</v>
      </c>
      <c r="K37" s="32">
        <f t="shared" si="14"/>
        <v>20397.599999999999</v>
      </c>
      <c r="L37" s="410">
        <f t="shared" si="12"/>
        <v>24885.07</v>
      </c>
      <c r="M37" s="414" t="s">
        <v>1459</v>
      </c>
      <c r="N37" s="413">
        <v>849.9</v>
      </c>
    </row>
  </sheetData>
  <autoFilter ref="A16:P37" xr:uid="{00000000-0001-0000-0300-000000000000}"/>
  <mergeCells count="6">
    <mergeCell ref="A1:L1"/>
    <mergeCell ref="F15:G15"/>
    <mergeCell ref="A2:L2"/>
    <mergeCell ref="A6:L6"/>
    <mergeCell ref="I15:L15"/>
    <mergeCell ref="A4:L4"/>
  </mergeCells>
  <conditionalFormatting sqref="C28">
    <cfRule type="duplicateValues" dxfId="2" priority="1"/>
  </conditionalFormatting>
  <conditionalFormatting sqref="C29:C30">
    <cfRule type="duplicateValues" dxfId="1" priority="1479"/>
  </conditionalFormatting>
  <conditionalFormatting sqref="C31:C1048576 C15 C9:C11 C17:C27">
    <cfRule type="duplicateValues" dxfId="0" priority="1475"/>
  </conditionalFormatting>
  <pageMargins left="0.25" right="0.25" top="0.75" bottom="0.75" header="0.3" footer="0.3"/>
  <pageSetup paperSize="9" scale="41" fitToHeight="0" orientation="landscape" r:id="rId1"/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05"/>
  <sheetViews>
    <sheetView view="pageBreakPreview" zoomScale="60" zoomScaleNormal="70" workbookViewId="0">
      <pane xSplit="3" ySplit="12" topLeftCell="D13" activePane="bottomRight" state="frozen"/>
      <selection pane="topRight" activeCell="D1" sqref="D1"/>
      <selection pane="bottomLeft" activeCell="A14" sqref="A14"/>
      <selection pane="bottomRight" activeCell="B18" sqref="B18"/>
    </sheetView>
  </sheetViews>
  <sheetFormatPr defaultColWidth="9.140625" defaultRowHeight="15" x14ac:dyDescent="0.25"/>
  <cols>
    <col min="1" max="1" width="40.140625" style="1" customWidth="1"/>
    <col min="2" max="2" width="49.140625" style="1" customWidth="1"/>
    <col min="3" max="3" width="117.140625" style="1" customWidth="1"/>
    <col min="4" max="4" width="32.140625" style="1" customWidth="1"/>
    <col min="5" max="5" width="31.85546875" style="1" customWidth="1"/>
    <col min="6" max="9" width="16.140625" style="1" customWidth="1"/>
    <col min="10" max="13" width="9" style="1" customWidth="1"/>
    <col min="14" max="14" width="16.42578125" style="1" customWidth="1"/>
    <col min="15" max="15" width="16.42578125" style="2" customWidth="1"/>
    <col min="16" max="17" width="0" style="1" hidden="1" customWidth="1"/>
    <col min="18" max="16384" width="9.140625" style="1"/>
  </cols>
  <sheetData>
    <row r="1" spans="1:15" ht="50.25" customHeight="1" x14ac:dyDescent="0.35">
      <c r="A1" s="485" t="s">
        <v>305</v>
      </c>
      <c r="B1" s="48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</row>
    <row r="2" spans="1:15" ht="12.75" customHeight="1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x14ac:dyDescent="0.25">
      <c r="A3" s="81" t="s">
        <v>41</v>
      </c>
      <c r="B3" s="81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2"/>
    </row>
    <row r="4" spans="1:15" x14ac:dyDescent="0.25">
      <c r="A4" s="86" t="s">
        <v>63</v>
      </c>
      <c r="B4" s="86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2"/>
    </row>
    <row r="5" spans="1:15" x14ac:dyDescent="0.25">
      <c r="A5" s="86" t="s">
        <v>276</v>
      </c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2"/>
    </row>
    <row r="6" spans="1:15" x14ac:dyDescent="0.25">
      <c r="A6" s="86" t="s">
        <v>64</v>
      </c>
      <c r="B6" s="86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2"/>
    </row>
    <row r="7" spans="1:15" x14ac:dyDescent="0.25">
      <c r="A7" s="86" t="s">
        <v>65</v>
      </c>
      <c r="B7" s="86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2"/>
    </row>
    <row r="8" spans="1:15" x14ac:dyDescent="0.25">
      <c r="A8" s="405" t="s">
        <v>2737</v>
      </c>
      <c r="B8" s="86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2"/>
    </row>
    <row r="9" spans="1:15" x14ac:dyDescent="0.25">
      <c r="A9" s="86" t="s">
        <v>2738</v>
      </c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</row>
    <row r="10" spans="1:15" ht="15.75" thickBot="1" x14ac:dyDescent="0.3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</row>
    <row r="11" spans="1:15" s="77" customFormat="1" ht="15.75" thickBot="1" x14ac:dyDescent="0.3">
      <c r="A11" s="83"/>
      <c r="B11" s="83"/>
      <c r="C11" s="83"/>
      <c r="D11" s="83"/>
      <c r="E11" s="83"/>
      <c r="F11" s="83"/>
      <c r="G11" s="488" t="s">
        <v>138</v>
      </c>
      <c r="H11" s="489"/>
      <c r="I11" s="490"/>
      <c r="J11" s="460" t="s">
        <v>62</v>
      </c>
      <c r="K11" s="461"/>
      <c r="L11" s="461"/>
      <c r="M11" s="461"/>
      <c r="N11" s="486" t="s">
        <v>61</v>
      </c>
      <c r="O11" s="487"/>
    </row>
    <row r="12" spans="1:15" s="77" customFormat="1" ht="45.75" thickBot="1" x14ac:dyDescent="0.3">
      <c r="A12" s="200" t="s">
        <v>28</v>
      </c>
      <c r="B12" s="201" t="s">
        <v>27</v>
      </c>
      <c r="C12" s="201" t="s">
        <v>26</v>
      </c>
      <c r="D12" s="201" t="s">
        <v>58</v>
      </c>
      <c r="E12" s="201" t="s">
        <v>59</v>
      </c>
      <c r="F12" s="202" t="s">
        <v>20</v>
      </c>
      <c r="G12" s="207" t="s">
        <v>1</v>
      </c>
      <c r="H12" s="225" t="s">
        <v>34</v>
      </c>
      <c r="I12" s="226" t="s">
        <v>262</v>
      </c>
      <c r="J12" s="203" t="s">
        <v>18</v>
      </c>
      <c r="K12" s="204" t="s">
        <v>17</v>
      </c>
      <c r="L12" s="204" t="s">
        <v>16</v>
      </c>
      <c r="M12" s="206" t="s">
        <v>15</v>
      </c>
      <c r="N12" s="207" t="s">
        <v>139</v>
      </c>
      <c r="O12" s="208" t="s">
        <v>140</v>
      </c>
    </row>
    <row r="13" spans="1:15" ht="78.75" customHeight="1" x14ac:dyDescent="0.25">
      <c r="A13" s="76" t="s">
        <v>1283</v>
      </c>
      <c r="B13" s="75" t="s">
        <v>1279</v>
      </c>
      <c r="C13" s="75" t="s">
        <v>263</v>
      </c>
      <c r="D13" s="75" t="s">
        <v>117</v>
      </c>
      <c r="E13" s="75" t="s">
        <v>121</v>
      </c>
      <c r="F13" s="195" t="s">
        <v>45</v>
      </c>
      <c r="G13" s="72" t="s">
        <v>89</v>
      </c>
      <c r="H13" s="71" t="s">
        <v>89</v>
      </c>
      <c r="I13" s="70" t="s">
        <v>89</v>
      </c>
      <c r="J13" s="72" t="s">
        <v>3</v>
      </c>
      <c r="K13" s="71"/>
      <c r="L13" s="71"/>
      <c r="M13" s="188"/>
      <c r="N13" s="69" t="s">
        <v>56</v>
      </c>
      <c r="O13" s="64" t="s">
        <v>67</v>
      </c>
    </row>
    <row r="14" spans="1:15" ht="78.75" customHeight="1" x14ac:dyDescent="0.25">
      <c r="A14" s="54" t="s">
        <v>1283</v>
      </c>
      <c r="B14" s="51" t="s">
        <v>1280</v>
      </c>
      <c r="C14" s="51" t="s">
        <v>254</v>
      </c>
      <c r="D14" s="51" t="s">
        <v>117</v>
      </c>
      <c r="E14" s="51" t="s">
        <v>121</v>
      </c>
      <c r="F14" s="194" t="s">
        <v>45</v>
      </c>
      <c r="G14" s="46" t="s">
        <v>89</v>
      </c>
      <c r="H14" s="45" t="s">
        <v>89</v>
      </c>
      <c r="I14" s="44" t="s">
        <v>89</v>
      </c>
      <c r="J14" s="46" t="s">
        <v>3</v>
      </c>
      <c r="K14" s="45"/>
      <c r="L14" s="45"/>
      <c r="M14" s="189"/>
      <c r="N14" s="43" t="s">
        <v>56</v>
      </c>
      <c r="O14" s="39" t="s">
        <v>67</v>
      </c>
    </row>
    <row r="15" spans="1:15" ht="78.75" customHeight="1" x14ac:dyDescent="0.25">
      <c r="A15" s="54" t="s">
        <v>1283</v>
      </c>
      <c r="B15" s="52" t="s">
        <v>1281</v>
      </c>
      <c r="C15" s="51" t="s">
        <v>1383</v>
      </c>
      <c r="D15" s="51" t="s">
        <v>117</v>
      </c>
      <c r="E15" s="51" t="s">
        <v>121</v>
      </c>
      <c r="F15" s="194" t="s">
        <v>45</v>
      </c>
      <c r="G15" s="46" t="s">
        <v>89</v>
      </c>
      <c r="H15" s="45" t="s">
        <v>89</v>
      </c>
      <c r="I15" s="44" t="s">
        <v>89</v>
      </c>
      <c r="J15" s="46" t="s">
        <v>3</v>
      </c>
      <c r="K15" s="45"/>
      <c r="L15" s="45"/>
      <c r="M15" s="189"/>
      <c r="N15" s="43" t="s">
        <v>56</v>
      </c>
      <c r="O15" s="39" t="s">
        <v>67</v>
      </c>
    </row>
    <row r="16" spans="1:15" ht="78.75" customHeight="1" x14ac:dyDescent="0.25">
      <c r="A16" s="54" t="s">
        <v>1283</v>
      </c>
      <c r="B16" s="52" t="s">
        <v>1282</v>
      </c>
      <c r="C16" s="51" t="s">
        <v>1384</v>
      </c>
      <c r="D16" s="51" t="s">
        <v>117</v>
      </c>
      <c r="E16" s="51" t="s">
        <v>121</v>
      </c>
      <c r="F16" s="196" t="s">
        <v>45</v>
      </c>
      <c r="G16" s="46" t="s">
        <v>89</v>
      </c>
      <c r="H16" s="45" t="s">
        <v>89</v>
      </c>
      <c r="I16" s="44" t="s">
        <v>89</v>
      </c>
      <c r="J16" s="46" t="s">
        <v>3</v>
      </c>
      <c r="K16" s="45"/>
      <c r="L16" s="45"/>
      <c r="M16" s="189"/>
      <c r="N16" s="43" t="s">
        <v>56</v>
      </c>
      <c r="O16" s="39"/>
    </row>
    <row r="17" spans="1:17" ht="78.75" customHeight="1" x14ac:dyDescent="0.25">
      <c r="A17" s="54" t="s">
        <v>1283</v>
      </c>
      <c r="B17" s="51" t="s">
        <v>1284</v>
      </c>
      <c r="C17" s="51" t="s">
        <v>1385</v>
      </c>
      <c r="D17" s="51" t="s">
        <v>118</v>
      </c>
      <c r="E17" s="51" t="s">
        <v>122</v>
      </c>
      <c r="F17" s="196" t="s">
        <v>45</v>
      </c>
      <c r="G17" s="46" t="s">
        <v>89</v>
      </c>
      <c r="H17" s="45" t="s">
        <v>89</v>
      </c>
      <c r="I17" s="44" t="s">
        <v>89</v>
      </c>
      <c r="J17" s="46" t="s">
        <v>3</v>
      </c>
      <c r="K17" s="45"/>
      <c r="L17" s="45"/>
      <c r="M17" s="189"/>
      <c r="N17" s="43" t="s">
        <v>56</v>
      </c>
      <c r="O17" s="39" t="s">
        <v>67</v>
      </c>
    </row>
    <row r="18" spans="1:17" ht="78.75" customHeight="1" x14ac:dyDescent="0.25">
      <c r="A18" s="54" t="s">
        <v>1283</v>
      </c>
      <c r="B18" s="51" t="s">
        <v>1285</v>
      </c>
      <c r="C18" s="51" t="s">
        <v>255</v>
      </c>
      <c r="D18" s="51" t="s">
        <v>118</v>
      </c>
      <c r="E18" s="51" t="s">
        <v>122</v>
      </c>
      <c r="F18" s="196" t="s">
        <v>45</v>
      </c>
      <c r="G18" s="46" t="s">
        <v>89</v>
      </c>
      <c r="H18" s="45" t="s">
        <v>89</v>
      </c>
      <c r="I18" s="44" t="s">
        <v>89</v>
      </c>
      <c r="J18" s="46" t="s">
        <v>3</v>
      </c>
      <c r="K18" s="45"/>
      <c r="L18" s="45"/>
      <c r="M18" s="189"/>
      <c r="N18" s="43" t="s">
        <v>56</v>
      </c>
      <c r="O18" s="39" t="s">
        <v>67</v>
      </c>
    </row>
    <row r="19" spans="1:17" ht="78.75" customHeight="1" x14ac:dyDescent="0.25">
      <c r="A19" s="54" t="s">
        <v>1283</v>
      </c>
      <c r="B19" s="52" t="s">
        <v>1287</v>
      </c>
      <c r="C19" s="51" t="s">
        <v>1386</v>
      </c>
      <c r="D19" s="51" t="s">
        <v>118</v>
      </c>
      <c r="E19" s="51" t="s">
        <v>122</v>
      </c>
      <c r="F19" s="196" t="s">
        <v>45</v>
      </c>
      <c r="G19" s="46" t="s">
        <v>89</v>
      </c>
      <c r="H19" s="45" t="s">
        <v>89</v>
      </c>
      <c r="I19" s="44" t="s">
        <v>89</v>
      </c>
      <c r="J19" s="46" t="s">
        <v>3</v>
      </c>
      <c r="K19" s="45"/>
      <c r="L19" s="45"/>
      <c r="M19" s="189"/>
      <c r="N19" s="43" t="s">
        <v>56</v>
      </c>
      <c r="O19" s="39" t="s">
        <v>67</v>
      </c>
    </row>
    <row r="20" spans="1:17" ht="78.75" customHeight="1" x14ac:dyDescent="0.25">
      <c r="A20" s="54" t="s">
        <v>1283</v>
      </c>
      <c r="B20" s="143" t="s">
        <v>1288</v>
      </c>
      <c r="C20" s="143" t="s">
        <v>1387</v>
      </c>
      <c r="D20" s="143" t="s">
        <v>118</v>
      </c>
      <c r="E20" s="51" t="s">
        <v>122</v>
      </c>
      <c r="F20" s="197" t="s">
        <v>45</v>
      </c>
      <c r="G20" s="144" t="s">
        <v>89</v>
      </c>
      <c r="H20" s="145" t="s">
        <v>89</v>
      </c>
      <c r="I20" s="146" t="s">
        <v>89</v>
      </c>
      <c r="J20" s="144" t="s">
        <v>3</v>
      </c>
      <c r="K20" s="145"/>
      <c r="L20" s="145"/>
      <c r="M20" s="190"/>
      <c r="N20" s="147" t="s">
        <v>56</v>
      </c>
      <c r="O20" s="39" t="s">
        <v>67</v>
      </c>
    </row>
    <row r="21" spans="1:17" ht="78.75" customHeight="1" thickBot="1" x14ac:dyDescent="0.3">
      <c r="A21" s="156" t="s">
        <v>1283</v>
      </c>
      <c r="B21" s="209" t="s">
        <v>1286</v>
      </c>
      <c r="C21" s="209" t="s">
        <v>256</v>
      </c>
      <c r="D21" s="209" t="s">
        <v>119</v>
      </c>
      <c r="E21" s="209" t="s">
        <v>123</v>
      </c>
      <c r="F21" s="210" t="s">
        <v>45</v>
      </c>
      <c r="G21" s="211" t="s">
        <v>89</v>
      </c>
      <c r="H21" s="212" t="s">
        <v>89</v>
      </c>
      <c r="I21" s="213" t="s">
        <v>89</v>
      </c>
      <c r="J21" s="211" t="s">
        <v>3</v>
      </c>
      <c r="K21" s="212"/>
      <c r="L21" s="212"/>
      <c r="M21" s="214"/>
      <c r="N21" s="215" t="s">
        <v>56</v>
      </c>
      <c r="O21" s="216"/>
    </row>
    <row r="22" spans="1:17" ht="78.75" customHeight="1" thickBot="1" x14ac:dyDescent="0.3">
      <c r="A22" s="284" t="s">
        <v>277</v>
      </c>
      <c r="B22" s="285" t="s">
        <v>1371</v>
      </c>
      <c r="C22" s="285" t="s">
        <v>288</v>
      </c>
      <c r="D22" s="285" t="s">
        <v>286</v>
      </c>
      <c r="E22" s="285" t="s">
        <v>289</v>
      </c>
      <c r="F22" s="286" t="s">
        <v>45</v>
      </c>
      <c r="G22" s="287" t="s">
        <v>287</v>
      </c>
      <c r="H22" s="288" t="s">
        <v>290</v>
      </c>
      <c r="I22" s="289" t="s">
        <v>290</v>
      </c>
      <c r="J22" s="290" t="s">
        <v>3</v>
      </c>
      <c r="K22" s="288"/>
      <c r="L22" s="288"/>
      <c r="M22" s="291"/>
      <c r="N22" s="292" t="s">
        <v>56</v>
      </c>
      <c r="O22" s="293"/>
    </row>
    <row r="23" spans="1:17" ht="78.75" customHeight="1" x14ac:dyDescent="0.25">
      <c r="A23" s="148" t="s">
        <v>90</v>
      </c>
      <c r="B23" s="106" t="s">
        <v>91</v>
      </c>
      <c r="C23" s="106" t="s">
        <v>257</v>
      </c>
      <c r="D23" s="106" t="s">
        <v>120</v>
      </c>
      <c r="E23" s="106" t="s">
        <v>131</v>
      </c>
      <c r="F23" s="198" t="s">
        <v>45</v>
      </c>
      <c r="G23" s="112" t="s">
        <v>89</v>
      </c>
      <c r="H23" s="113" t="s">
        <v>107</v>
      </c>
      <c r="I23" s="114" t="s">
        <v>92</v>
      </c>
      <c r="J23" s="112" t="s">
        <v>3</v>
      </c>
      <c r="K23" s="113"/>
      <c r="L23" s="113"/>
      <c r="M23" s="191"/>
      <c r="N23" s="115" t="s">
        <v>56</v>
      </c>
      <c r="O23" s="117"/>
    </row>
    <row r="24" spans="1:17" ht="78.75" customHeight="1" thickBot="1" x14ac:dyDescent="0.3">
      <c r="A24" s="156" t="s">
        <v>90</v>
      </c>
      <c r="B24" s="118" t="s">
        <v>1207</v>
      </c>
      <c r="C24" s="118" t="s">
        <v>258</v>
      </c>
      <c r="D24" s="118" t="s">
        <v>120</v>
      </c>
      <c r="E24" s="118" t="s">
        <v>131</v>
      </c>
      <c r="F24" s="350" t="s">
        <v>45</v>
      </c>
      <c r="G24" s="107" t="s">
        <v>89</v>
      </c>
      <c r="H24" s="108" t="s">
        <v>107</v>
      </c>
      <c r="I24" s="351" t="s">
        <v>92</v>
      </c>
      <c r="J24" s="107" t="s">
        <v>3</v>
      </c>
      <c r="K24" s="108"/>
      <c r="L24" s="108"/>
      <c r="M24" s="193"/>
      <c r="N24" s="109" t="s">
        <v>56</v>
      </c>
      <c r="O24" s="111"/>
    </row>
    <row r="25" spans="1:17" ht="78.75" customHeight="1" x14ac:dyDescent="0.25">
      <c r="A25" s="76" t="s">
        <v>1211</v>
      </c>
      <c r="B25" s="75" t="s">
        <v>1197</v>
      </c>
      <c r="C25" s="75" t="s">
        <v>1409</v>
      </c>
      <c r="D25" s="75" t="s">
        <v>93</v>
      </c>
      <c r="E25" s="75" t="s">
        <v>130</v>
      </c>
      <c r="F25" s="195" t="s">
        <v>1171</v>
      </c>
      <c r="G25" s="72" t="s">
        <v>1196</v>
      </c>
      <c r="H25" s="71" t="s">
        <v>107</v>
      </c>
      <c r="I25" s="70" t="s">
        <v>92</v>
      </c>
      <c r="J25" s="72" t="s">
        <v>3</v>
      </c>
      <c r="K25" s="71" t="s">
        <v>3</v>
      </c>
      <c r="L25" s="188"/>
      <c r="M25" s="70" t="s">
        <v>3</v>
      </c>
      <c r="N25" s="352"/>
      <c r="O25" s="64" t="s">
        <v>56</v>
      </c>
    </row>
    <row r="26" spans="1:17" ht="78.75" customHeight="1" thickBot="1" x14ac:dyDescent="0.3">
      <c r="A26" s="29" t="s">
        <v>1211</v>
      </c>
      <c r="B26" s="25" t="s">
        <v>1198</v>
      </c>
      <c r="C26" s="25" t="s">
        <v>1410</v>
      </c>
      <c r="D26" s="25" t="s">
        <v>93</v>
      </c>
      <c r="E26" s="25" t="s">
        <v>129</v>
      </c>
      <c r="F26" s="199" t="s">
        <v>1171</v>
      </c>
      <c r="G26" s="22" t="s">
        <v>1196</v>
      </c>
      <c r="H26" s="21" t="s">
        <v>107</v>
      </c>
      <c r="I26" s="20" t="s">
        <v>92</v>
      </c>
      <c r="J26" s="22" t="s">
        <v>3</v>
      </c>
      <c r="K26" s="21"/>
      <c r="L26" s="21"/>
      <c r="M26" s="353" t="s">
        <v>3</v>
      </c>
      <c r="N26" s="354"/>
      <c r="O26" s="15" t="s">
        <v>56</v>
      </c>
    </row>
    <row r="27" spans="1:17" ht="63.75" customHeight="1" thickBot="1" x14ac:dyDescent="0.3">
      <c r="A27" s="217" t="s">
        <v>1209</v>
      </c>
      <c r="B27" s="209" t="s">
        <v>1199</v>
      </c>
      <c r="C27" s="209" t="s">
        <v>1388</v>
      </c>
      <c r="D27" s="209" t="s">
        <v>93</v>
      </c>
      <c r="E27" s="209" t="s">
        <v>128</v>
      </c>
      <c r="F27" s="210" t="s">
        <v>1171</v>
      </c>
      <c r="G27" s="211" t="s">
        <v>1196</v>
      </c>
      <c r="H27" s="212" t="s">
        <v>107</v>
      </c>
      <c r="I27" s="213" t="s">
        <v>92</v>
      </c>
      <c r="J27" s="211" t="s">
        <v>3</v>
      </c>
      <c r="K27" s="212"/>
      <c r="L27" s="212"/>
      <c r="M27" s="214"/>
      <c r="N27" s="115"/>
      <c r="O27" s="117" t="s">
        <v>56</v>
      </c>
    </row>
    <row r="28" spans="1:17" ht="63.75" customHeight="1" x14ac:dyDescent="0.25">
      <c r="A28" s="76" t="s">
        <v>95</v>
      </c>
      <c r="B28" s="75" t="s">
        <v>96</v>
      </c>
      <c r="C28" s="75" t="s">
        <v>97</v>
      </c>
      <c r="D28" s="75" t="s">
        <v>93</v>
      </c>
      <c r="E28" s="75" t="s">
        <v>57</v>
      </c>
      <c r="F28" s="195" t="s">
        <v>1171</v>
      </c>
      <c r="G28" s="72" t="s">
        <v>1196</v>
      </c>
      <c r="H28" s="71" t="s">
        <v>107</v>
      </c>
      <c r="I28" s="70" t="s">
        <v>98</v>
      </c>
      <c r="J28" s="72" t="s">
        <v>3</v>
      </c>
      <c r="K28" s="71" t="s">
        <v>3</v>
      </c>
      <c r="L28" s="71" t="s">
        <v>3</v>
      </c>
      <c r="M28" s="188" t="s">
        <v>3</v>
      </c>
      <c r="N28" s="69"/>
      <c r="O28" s="39" t="s">
        <v>56</v>
      </c>
    </row>
    <row r="29" spans="1:17" ht="63.75" customHeight="1" x14ac:dyDescent="0.25">
      <c r="A29" s="54" t="s">
        <v>95</v>
      </c>
      <c r="B29" s="51" t="s">
        <v>1206</v>
      </c>
      <c r="C29" s="51" t="s">
        <v>132</v>
      </c>
      <c r="D29" s="51" t="s">
        <v>93</v>
      </c>
      <c r="E29" s="51" t="s">
        <v>57</v>
      </c>
      <c r="F29" s="196" t="s">
        <v>1171</v>
      </c>
      <c r="G29" s="46" t="s">
        <v>1196</v>
      </c>
      <c r="H29" s="45" t="s">
        <v>107</v>
      </c>
      <c r="I29" s="44" t="s">
        <v>92</v>
      </c>
      <c r="J29" s="46" t="s">
        <v>3</v>
      </c>
      <c r="K29" s="45"/>
      <c r="L29" s="45"/>
      <c r="M29" s="189"/>
      <c r="N29" s="43"/>
      <c r="O29" s="39" t="s">
        <v>56</v>
      </c>
    </row>
    <row r="30" spans="1:17" ht="63.75" customHeight="1" x14ac:dyDescent="0.25">
      <c r="A30" s="54" t="s">
        <v>95</v>
      </c>
      <c r="B30" s="51" t="s">
        <v>99</v>
      </c>
      <c r="C30" s="51" t="s">
        <v>100</v>
      </c>
      <c r="D30" s="51" t="s">
        <v>93</v>
      </c>
      <c r="E30" s="51" t="s">
        <v>57</v>
      </c>
      <c r="F30" s="196" t="s">
        <v>1171</v>
      </c>
      <c r="G30" s="46" t="s">
        <v>1196</v>
      </c>
      <c r="H30" s="45" t="s">
        <v>107</v>
      </c>
      <c r="I30" s="44" t="s">
        <v>98</v>
      </c>
      <c r="J30" s="46" t="s">
        <v>3</v>
      </c>
      <c r="K30" s="45" t="s">
        <v>3</v>
      </c>
      <c r="L30" s="45" t="s">
        <v>3</v>
      </c>
      <c r="M30" s="189" t="s">
        <v>3</v>
      </c>
      <c r="N30" s="43"/>
      <c r="O30" s="39" t="s">
        <v>56</v>
      </c>
    </row>
    <row r="31" spans="1:17" ht="63.75" customHeight="1" x14ac:dyDescent="0.25">
      <c r="A31" s="54" t="s">
        <v>95</v>
      </c>
      <c r="B31" s="51" t="s">
        <v>1205</v>
      </c>
      <c r="C31" s="51" t="s">
        <v>133</v>
      </c>
      <c r="D31" s="51" t="s">
        <v>93</v>
      </c>
      <c r="E31" s="51" t="s">
        <v>57</v>
      </c>
      <c r="F31" s="196" t="s">
        <v>1171</v>
      </c>
      <c r="G31" s="46" t="s">
        <v>1196</v>
      </c>
      <c r="H31" s="45" t="s">
        <v>107</v>
      </c>
      <c r="I31" s="44" t="s">
        <v>92</v>
      </c>
      <c r="J31" s="46" t="s">
        <v>3</v>
      </c>
      <c r="K31" s="45"/>
      <c r="L31" s="45"/>
      <c r="M31" s="189"/>
      <c r="N31" s="43"/>
      <c r="O31" s="39" t="s">
        <v>56</v>
      </c>
      <c r="Q31" s="39"/>
    </row>
    <row r="32" spans="1:17" ht="63.75" customHeight="1" x14ac:dyDescent="0.25">
      <c r="A32" s="54" t="s">
        <v>95</v>
      </c>
      <c r="B32" s="51" t="s">
        <v>101</v>
      </c>
      <c r="C32" s="51" t="s">
        <v>102</v>
      </c>
      <c r="D32" s="51" t="s">
        <v>93</v>
      </c>
      <c r="E32" s="51" t="s">
        <v>57</v>
      </c>
      <c r="F32" s="196" t="s">
        <v>1171</v>
      </c>
      <c r="G32" s="46" t="s">
        <v>1196</v>
      </c>
      <c r="H32" s="45" t="s">
        <v>107</v>
      </c>
      <c r="I32" s="44" t="s">
        <v>98</v>
      </c>
      <c r="J32" s="46" t="s">
        <v>3</v>
      </c>
      <c r="K32" s="45" t="s">
        <v>3</v>
      </c>
      <c r="L32" s="45" t="s">
        <v>3</v>
      </c>
      <c r="M32" s="189" t="s">
        <v>3</v>
      </c>
      <c r="N32" s="43"/>
      <c r="O32" s="39" t="s">
        <v>56</v>
      </c>
    </row>
    <row r="33" spans="1:15" ht="63.75" customHeight="1" x14ac:dyDescent="0.25">
      <c r="A33" s="54" t="s">
        <v>95</v>
      </c>
      <c r="B33" s="51" t="s">
        <v>1204</v>
      </c>
      <c r="C33" s="51" t="s">
        <v>134</v>
      </c>
      <c r="D33" s="51" t="s">
        <v>93</v>
      </c>
      <c r="E33" s="51" t="s">
        <v>57</v>
      </c>
      <c r="F33" s="196" t="s">
        <v>1171</v>
      </c>
      <c r="G33" s="46" t="s">
        <v>1196</v>
      </c>
      <c r="H33" s="45" t="s">
        <v>107</v>
      </c>
      <c r="I33" s="44" t="s">
        <v>92</v>
      </c>
      <c r="J33" s="46" t="s">
        <v>3</v>
      </c>
      <c r="K33" s="45"/>
      <c r="L33" s="45"/>
      <c r="M33" s="189"/>
      <c r="N33" s="43"/>
      <c r="O33" s="39" t="s">
        <v>56</v>
      </c>
    </row>
    <row r="34" spans="1:15" ht="63.75" customHeight="1" x14ac:dyDescent="0.25">
      <c r="A34" s="54" t="s">
        <v>95</v>
      </c>
      <c r="B34" s="51" t="s">
        <v>103</v>
      </c>
      <c r="C34" s="51" t="s">
        <v>104</v>
      </c>
      <c r="D34" s="51" t="s">
        <v>93</v>
      </c>
      <c r="E34" s="51" t="s">
        <v>57</v>
      </c>
      <c r="F34" s="196" t="s">
        <v>1171</v>
      </c>
      <c r="G34" s="46" t="s">
        <v>1196</v>
      </c>
      <c r="H34" s="45" t="s">
        <v>107</v>
      </c>
      <c r="I34" s="44" t="s">
        <v>98</v>
      </c>
      <c r="J34" s="46" t="s">
        <v>3</v>
      </c>
      <c r="K34" s="45" t="s">
        <v>3</v>
      </c>
      <c r="L34" s="45" t="s">
        <v>3</v>
      </c>
      <c r="M34" s="189" t="s">
        <v>3</v>
      </c>
      <c r="N34" s="43"/>
      <c r="O34" s="39" t="s">
        <v>56</v>
      </c>
    </row>
    <row r="35" spans="1:15" ht="63.75" customHeight="1" x14ac:dyDescent="0.25">
      <c r="A35" s="54" t="s">
        <v>95</v>
      </c>
      <c r="B35" s="51" t="s">
        <v>1203</v>
      </c>
      <c r="C35" s="51" t="s">
        <v>135</v>
      </c>
      <c r="D35" s="51" t="s">
        <v>93</v>
      </c>
      <c r="E35" s="51" t="s">
        <v>124</v>
      </c>
      <c r="F35" s="196" t="s">
        <v>1171</v>
      </c>
      <c r="G35" s="46" t="s">
        <v>1196</v>
      </c>
      <c r="H35" s="45" t="s">
        <v>107</v>
      </c>
      <c r="I35" s="44" t="s">
        <v>92</v>
      </c>
      <c r="J35" s="46" t="s">
        <v>3</v>
      </c>
      <c r="K35" s="45"/>
      <c r="L35" s="45"/>
      <c r="M35" s="189"/>
      <c r="N35" s="43"/>
      <c r="O35" s="39" t="s">
        <v>56</v>
      </c>
    </row>
    <row r="36" spans="1:15" ht="63.75" customHeight="1" x14ac:dyDescent="0.25">
      <c r="A36" s="54" t="s">
        <v>95</v>
      </c>
      <c r="B36" s="51" t="s">
        <v>105</v>
      </c>
      <c r="C36" s="51" t="s">
        <v>106</v>
      </c>
      <c r="D36" s="51" t="s">
        <v>93</v>
      </c>
      <c r="E36" s="51" t="s">
        <v>124</v>
      </c>
      <c r="F36" s="196" t="s">
        <v>1171</v>
      </c>
      <c r="G36" s="46" t="s">
        <v>1196</v>
      </c>
      <c r="H36" s="45" t="s">
        <v>107</v>
      </c>
      <c r="I36" s="44" t="s">
        <v>98</v>
      </c>
      <c r="J36" s="46" t="s">
        <v>3</v>
      </c>
      <c r="K36" s="45" t="s">
        <v>3</v>
      </c>
      <c r="L36" s="45" t="s">
        <v>3</v>
      </c>
      <c r="M36" s="189" t="s">
        <v>3</v>
      </c>
      <c r="N36" s="43"/>
      <c r="O36" s="39" t="s">
        <v>56</v>
      </c>
    </row>
    <row r="37" spans="1:15" ht="63.75" customHeight="1" thickBot="1" x14ac:dyDescent="0.3">
      <c r="A37" s="29" t="s">
        <v>95</v>
      </c>
      <c r="B37" s="25" t="s">
        <v>1202</v>
      </c>
      <c r="C37" s="25" t="s">
        <v>1390</v>
      </c>
      <c r="D37" s="25" t="s">
        <v>93</v>
      </c>
      <c r="E37" s="25" t="s">
        <v>253</v>
      </c>
      <c r="F37" s="199" t="s">
        <v>1171</v>
      </c>
      <c r="G37" s="22" t="s">
        <v>1196</v>
      </c>
      <c r="H37" s="21" t="s">
        <v>107</v>
      </c>
      <c r="I37" s="20" t="s">
        <v>92</v>
      </c>
      <c r="J37" s="22" t="s">
        <v>3</v>
      </c>
      <c r="K37" s="21"/>
      <c r="L37" s="21"/>
      <c r="M37" s="192"/>
      <c r="N37" s="19"/>
      <c r="O37" s="15" t="s">
        <v>56</v>
      </c>
    </row>
    <row r="38" spans="1:15" ht="63.75" customHeight="1" x14ac:dyDescent="0.25">
      <c r="A38" s="148" t="s">
        <v>1210</v>
      </c>
      <c r="B38" s="106" t="s">
        <v>1200</v>
      </c>
      <c r="C38" s="106" t="s">
        <v>1391</v>
      </c>
      <c r="D38" s="106" t="s">
        <v>93</v>
      </c>
      <c r="E38" s="106" t="s">
        <v>125</v>
      </c>
      <c r="F38" s="198" t="s">
        <v>1171</v>
      </c>
      <c r="G38" s="112" t="s">
        <v>1196</v>
      </c>
      <c r="H38" s="355" t="s">
        <v>269</v>
      </c>
      <c r="I38" s="355" t="s">
        <v>269</v>
      </c>
      <c r="J38" s="112" t="s">
        <v>3</v>
      </c>
      <c r="K38" s="113" t="s">
        <v>3</v>
      </c>
      <c r="L38" s="113"/>
      <c r="M38" s="191"/>
      <c r="N38" s="115"/>
      <c r="O38" s="117" t="s">
        <v>56</v>
      </c>
    </row>
    <row r="39" spans="1:15" ht="63.75" customHeight="1" thickBot="1" x14ac:dyDescent="0.3">
      <c r="A39" s="54" t="s">
        <v>1210</v>
      </c>
      <c r="B39" s="51" t="s">
        <v>1201</v>
      </c>
      <c r="C39" s="51" t="s">
        <v>1389</v>
      </c>
      <c r="D39" s="51" t="s">
        <v>93</v>
      </c>
      <c r="E39" s="51" t="s">
        <v>126</v>
      </c>
      <c r="F39" s="196" t="s">
        <v>1171</v>
      </c>
      <c r="G39" s="46" t="s">
        <v>1196</v>
      </c>
      <c r="H39" s="45" t="s">
        <v>108</v>
      </c>
      <c r="I39" s="44" t="s">
        <v>108</v>
      </c>
      <c r="J39" s="46"/>
      <c r="K39" s="45" t="s">
        <v>3</v>
      </c>
      <c r="L39" s="45"/>
      <c r="M39" s="189"/>
      <c r="N39" s="19"/>
      <c r="O39" s="15" t="s">
        <v>56</v>
      </c>
    </row>
    <row r="40" spans="1:15" ht="63.75" customHeight="1" x14ac:dyDescent="0.25">
      <c r="A40" s="76" t="s">
        <v>1212</v>
      </c>
      <c r="B40" s="75" t="s">
        <v>1208</v>
      </c>
      <c r="C40" s="75" t="s">
        <v>1392</v>
      </c>
      <c r="D40" s="75" t="s">
        <v>93</v>
      </c>
      <c r="E40" s="75" t="s">
        <v>127</v>
      </c>
      <c r="F40" s="195" t="s">
        <v>1171</v>
      </c>
      <c r="G40" s="72" t="s">
        <v>1196</v>
      </c>
      <c r="H40" s="71" t="s">
        <v>108</v>
      </c>
      <c r="I40" s="70" t="s">
        <v>108</v>
      </c>
      <c r="J40" s="72"/>
      <c r="K40" s="71" t="s">
        <v>3</v>
      </c>
      <c r="L40" s="71"/>
      <c r="M40" s="188"/>
      <c r="N40" s="115"/>
      <c r="O40" s="117" t="s">
        <v>56</v>
      </c>
    </row>
    <row r="41" spans="1:15" ht="63.75" customHeight="1" thickBot="1" x14ac:dyDescent="0.3">
      <c r="A41" s="29" t="s">
        <v>1212</v>
      </c>
      <c r="B41" s="25" t="s">
        <v>1262</v>
      </c>
      <c r="C41" s="25" t="s">
        <v>1393</v>
      </c>
      <c r="D41" s="25" t="s">
        <v>93</v>
      </c>
      <c r="E41" s="25" t="s">
        <v>111</v>
      </c>
      <c r="F41" s="199" t="s">
        <v>1171</v>
      </c>
      <c r="G41" s="22" t="s">
        <v>1196</v>
      </c>
      <c r="H41" s="21" t="s">
        <v>108</v>
      </c>
      <c r="I41" s="20" t="s">
        <v>108</v>
      </c>
      <c r="J41" s="22"/>
      <c r="K41" s="21" t="s">
        <v>3</v>
      </c>
      <c r="L41" s="21"/>
      <c r="M41" s="192"/>
      <c r="N41" s="19"/>
      <c r="O41" s="15" t="s">
        <v>56</v>
      </c>
    </row>
    <row r="42" spans="1:15" ht="63.75" customHeight="1" x14ac:dyDescent="0.25">
      <c r="A42" s="148" t="s">
        <v>1263</v>
      </c>
      <c r="B42" s="106" t="s">
        <v>1179</v>
      </c>
      <c r="C42" s="106" t="s">
        <v>112</v>
      </c>
      <c r="D42" s="106" t="s">
        <v>113</v>
      </c>
      <c r="E42" s="106" t="s">
        <v>122</v>
      </c>
      <c r="F42" s="198" t="s">
        <v>0</v>
      </c>
      <c r="G42" s="112" t="s">
        <v>94</v>
      </c>
      <c r="H42" s="355" t="s">
        <v>114</v>
      </c>
      <c r="I42" s="356" t="s">
        <v>115</v>
      </c>
      <c r="J42" s="112" t="s">
        <v>3</v>
      </c>
      <c r="K42" s="113"/>
      <c r="L42" s="113"/>
      <c r="M42" s="191" t="s">
        <v>3</v>
      </c>
      <c r="N42" s="115" t="s">
        <v>56</v>
      </c>
      <c r="O42" s="117"/>
    </row>
    <row r="43" spans="1:15" ht="63.75" customHeight="1" x14ac:dyDescent="0.25">
      <c r="A43" s="54" t="s">
        <v>1263</v>
      </c>
      <c r="B43" s="51" t="s">
        <v>1181</v>
      </c>
      <c r="C43" s="51" t="s">
        <v>136</v>
      </c>
      <c r="D43" s="51" t="s">
        <v>113</v>
      </c>
      <c r="E43" s="51" t="s">
        <v>122</v>
      </c>
      <c r="F43" s="196" t="s">
        <v>0</v>
      </c>
      <c r="G43" s="46" t="s">
        <v>94</v>
      </c>
      <c r="H43" s="244" t="s">
        <v>114</v>
      </c>
      <c r="I43" s="245" t="s">
        <v>115</v>
      </c>
      <c r="J43" s="46" t="s">
        <v>3</v>
      </c>
      <c r="K43" s="45"/>
      <c r="L43" s="45"/>
      <c r="M43" s="189" t="s">
        <v>3</v>
      </c>
      <c r="N43" s="43" t="s">
        <v>56</v>
      </c>
      <c r="O43" s="39"/>
    </row>
    <row r="44" spans="1:15" ht="63.75" customHeight="1" x14ac:dyDescent="0.25">
      <c r="A44" s="372" t="s">
        <v>1264</v>
      </c>
      <c r="B44" s="51" t="s">
        <v>1461</v>
      </c>
      <c r="C44" s="51" t="s">
        <v>1662</v>
      </c>
      <c r="D44" s="51" t="s">
        <v>113</v>
      </c>
      <c r="E44" s="51" t="s">
        <v>2597</v>
      </c>
      <c r="F44" s="196" t="s">
        <v>0</v>
      </c>
      <c r="G44" s="46" t="s">
        <v>94</v>
      </c>
      <c r="H44" s="244" t="s">
        <v>114</v>
      </c>
      <c r="I44" s="245" t="s">
        <v>115</v>
      </c>
      <c r="J44" s="46" t="s">
        <v>3</v>
      </c>
      <c r="K44" s="45"/>
      <c r="L44" s="45"/>
      <c r="M44" s="189"/>
      <c r="N44" s="43" t="s">
        <v>56</v>
      </c>
      <c r="O44" s="111"/>
    </row>
    <row r="45" spans="1:15" ht="63.75" customHeight="1" x14ac:dyDescent="0.25">
      <c r="A45" s="54" t="s">
        <v>1264</v>
      </c>
      <c r="B45" s="51" t="s">
        <v>1178</v>
      </c>
      <c r="C45" s="51" t="s">
        <v>272</v>
      </c>
      <c r="D45" s="51" t="s">
        <v>293</v>
      </c>
      <c r="E45" s="51" t="s">
        <v>273</v>
      </c>
      <c r="F45" s="196" t="s">
        <v>0</v>
      </c>
      <c r="G45" s="278" t="s">
        <v>115</v>
      </c>
      <c r="H45" s="244" t="s">
        <v>115</v>
      </c>
      <c r="I45" s="245" t="s">
        <v>115</v>
      </c>
      <c r="J45" s="46" t="s">
        <v>3</v>
      </c>
      <c r="K45" s="45"/>
      <c r="L45" s="45"/>
      <c r="M45" s="189"/>
      <c r="N45" s="43" t="s">
        <v>56</v>
      </c>
      <c r="O45" s="111"/>
    </row>
    <row r="46" spans="1:15" ht="63.75" customHeight="1" thickBot="1" x14ac:dyDescent="0.3">
      <c r="A46" s="29" t="s">
        <v>1263</v>
      </c>
      <c r="B46" s="25" t="s">
        <v>1180</v>
      </c>
      <c r="C46" s="25" t="s">
        <v>116</v>
      </c>
      <c r="D46" s="25" t="s">
        <v>113</v>
      </c>
      <c r="E46" s="25" t="s">
        <v>122</v>
      </c>
      <c r="F46" s="199" t="s">
        <v>0</v>
      </c>
      <c r="G46" s="22" t="s">
        <v>94</v>
      </c>
      <c r="H46" s="246" t="s">
        <v>114</v>
      </c>
      <c r="I46" s="247" t="s">
        <v>115</v>
      </c>
      <c r="J46" s="22" t="s">
        <v>3</v>
      </c>
      <c r="K46" s="21"/>
      <c r="L46" s="21"/>
      <c r="M46" s="192" t="s">
        <v>3</v>
      </c>
      <c r="N46" s="19" t="s">
        <v>56</v>
      </c>
      <c r="O46" s="15"/>
    </row>
    <row r="47" spans="1:15" ht="63.75" customHeight="1" x14ac:dyDescent="0.25">
      <c r="O47" s="1"/>
    </row>
    <row r="48" spans="1:15" x14ac:dyDescent="0.25">
      <c r="O48" s="1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</sheetData>
  <autoFilter ref="A12:O46" xr:uid="{00000000-0009-0000-0000-000004000000}"/>
  <mergeCells count="4">
    <mergeCell ref="A1:O1"/>
    <mergeCell ref="J11:M11"/>
    <mergeCell ref="N11:O11"/>
    <mergeCell ref="G11:I11"/>
  </mergeCells>
  <pageMargins left="0.25" right="0.25" top="0.75" bottom="0.75" header="0.3" footer="0.3"/>
  <pageSetup paperSize="9" scale="35" fitToHeight="0" orientation="landscape" r:id="rId1"/>
  <rowBreaks count="1" manualBreakCount="1">
    <brk id="28" max="14" man="1"/>
  </rowBreaks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  <pageSetUpPr fitToPage="1"/>
  </sheetPr>
  <dimension ref="A1:C21"/>
  <sheetViews>
    <sheetView showGridLines="0" view="pageBreakPreview" zoomScale="80" zoomScaleNormal="80" zoomScaleSheetLayoutView="80" workbookViewId="0">
      <selection activeCell="H16" sqref="H16:I16"/>
    </sheetView>
  </sheetViews>
  <sheetFormatPr defaultColWidth="9.140625" defaultRowHeight="12.75" x14ac:dyDescent="0.2"/>
  <cols>
    <col min="1" max="1" width="20.42578125" style="184" customWidth="1"/>
    <col min="2" max="2" width="95.28515625" style="177" customWidth="1"/>
    <col min="3" max="3" width="50.7109375" style="177" customWidth="1"/>
    <col min="4" max="16384" width="9.140625" style="177"/>
  </cols>
  <sheetData>
    <row r="1" spans="1:3" s="174" customFormat="1" ht="24.75" customHeight="1" x14ac:dyDescent="0.3">
      <c r="A1" s="493" t="s">
        <v>74</v>
      </c>
      <c r="B1" s="493"/>
      <c r="C1" s="493"/>
    </row>
    <row r="2" spans="1:3" s="174" customFormat="1" ht="24.75" customHeight="1" x14ac:dyDescent="0.3">
      <c r="A2" s="494" t="s">
        <v>304</v>
      </c>
      <c r="B2" s="494"/>
      <c r="C2" s="494"/>
    </row>
    <row r="3" spans="1:3" x14ac:dyDescent="0.2">
      <c r="A3" s="175"/>
      <c r="B3" s="176"/>
      <c r="C3" s="176"/>
    </row>
    <row r="4" spans="1:3" ht="15.75" x14ac:dyDescent="0.2">
      <c r="A4" s="178"/>
      <c r="B4" s="178"/>
      <c r="C4" s="178"/>
    </row>
    <row r="5" spans="1:3" x14ac:dyDescent="0.2">
      <c r="A5" s="175"/>
      <c r="B5" s="176"/>
      <c r="C5" s="176"/>
    </row>
    <row r="6" spans="1:3" s="179" customFormat="1" ht="36.75" customHeight="1" x14ac:dyDescent="0.2">
      <c r="A6" s="500" t="s">
        <v>75</v>
      </c>
      <c r="B6" s="260" t="s">
        <v>259</v>
      </c>
      <c r="C6" s="301" t="s">
        <v>296</v>
      </c>
    </row>
    <row r="7" spans="1:3" s="179" customFormat="1" ht="36.75" customHeight="1" x14ac:dyDescent="0.2">
      <c r="A7" s="501"/>
      <c r="B7" s="260" t="s">
        <v>2629</v>
      </c>
      <c r="C7" s="301" t="s">
        <v>2637</v>
      </c>
    </row>
    <row r="8" spans="1:3" s="179" customFormat="1" ht="36.75" customHeight="1" x14ac:dyDescent="0.2">
      <c r="A8" s="502"/>
      <c r="B8" s="260" t="s">
        <v>2630</v>
      </c>
      <c r="C8" s="301" t="s">
        <v>2631</v>
      </c>
    </row>
    <row r="9" spans="1:3" ht="36.75" customHeight="1" x14ac:dyDescent="0.2">
      <c r="A9" s="495" t="s">
        <v>76</v>
      </c>
      <c r="B9" s="260" t="s">
        <v>77</v>
      </c>
      <c r="C9" s="301" t="s">
        <v>297</v>
      </c>
    </row>
    <row r="10" spans="1:3" ht="36.75" customHeight="1" x14ac:dyDescent="0.2">
      <c r="A10" s="496"/>
      <c r="B10" s="260" t="s">
        <v>260</v>
      </c>
      <c r="C10" s="301" t="s">
        <v>298</v>
      </c>
    </row>
    <row r="11" spans="1:3" ht="36.75" customHeight="1" x14ac:dyDescent="0.2">
      <c r="A11" s="497"/>
      <c r="B11" s="260" t="s">
        <v>2632</v>
      </c>
      <c r="C11" s="301" t="s">
        <v>1102</v>
      </c>
    </row>
    <row r="12" spans="1:3" ht="36.75" customHeight="1" x14ac:dyDescent="0.2">
      <c r="A12" s="181" t="s">
        <v>78</v>
      </c>
      <c r="B12" s="180" t="s">
        <v>79</v>
      </c>
      <c r="C12" s="301" t="s">
        <v>299</v>
      </c>
    </row>
    <row r="13" spans="1:3" ht="36.75" customHeight="1" x14ac:dyDescent="0.2">
      <c r="A13" s="419" t="s">
        <v>270</v>
      </c>
      <c r="B13" s="420" t="s">
        <v>77</v>
      </c>
      <c r="C13" s="421" t="s">
        <v>297</v>
      </c>
    </row>
    <row r="14" spans="1:3" ht="36.75" customHeight="1" x14ac:dyDescent="0.2">
      <c r="A14" s="263" t="s">
        <v>2732</v>
      </c>
      <c r="B14" s="260" t="s">
        <v>2733</v>
      </c>
      <c r="C14" s="301" t="s">
        <v>2734</v>
      </c>
    </row>
    <row r="15" spans="1:3" ht="36.75" customHeight="1" x14ac:dyDescent="0.2">
      <c r="A15" s="349" t="s">
        <v>275</v>
      </c>
      <c r="B15" s="180" t="s">
        <v>1176</v>
      </c>
      <c r="C15" s="357" t="s">
        <v>1177</v>
      </c>
    </row>
    <row r="16" spans="1:3" ht="36.75" customHeight="1" x14ac:dyDescent="0.2">
      <c r="A16" s="498" t="s">
        <v>80</v>
      </c>
      <c r="B16" s="260" t="s">
        <v>261</v>
      </c>
      <c r="C16" s="301" t="s">
        <v>300</v>
      </c>
    </row>
    <row r="17" spans="1:3" ht="36.75" customHeight="1" x14ac:dyDescent="0.2">
      <c r="A17" s="499"/>
      <c r="B17" s="260" t="s">
        <v>271</v>
      </c>
      <c r="C17" s="301" t="s">
        <v>301</v>
      </c>
    </row>
    <row r="18" spans="1:3" s="182" customFormat="1" ht="30.75" customHeight="1" x14ac:dyDescent="0.2">
      <c r="A18" s="491" t="s">
        <v>81</v>
      </c>
      <c r="B18" s="259" t="s">
        <v>82</v>
      </c>
      <c r="C18" s="259" t="s">
        <v>306</v>
      </c>
    </row>
    <row r="19" spans="1:3" s="182" customFormat="1" ht="30.75" customHeight="1" x14ac:dyDescent="0.2">
      <c r="A19" s="491"/>
      <c r="B19" s="259" t="s">
        <v>83</v>
      </c>
      <c r="C19" s="294" t="s">
        <v>302</v>
      </c>
    </row>
    <row r="20" spans="1:3" s="182" customFormat="1" ht="30.75" customHeight="1" x14ac:dyDescent="0.2">
      <c r="A20" s="491"/>
      <c r="B20" s="259" t="s">
        <v>84</v>
      </c>
      <c r="C20" s="183" t="s">
        <v>303</v>
      </c>
    </row>
    <row r="21" spans="1:3" s="182" customFormat="1" ht="30.75" customHeight="1" x14ac:dyDescent="0.2">
      <c r="A21" s="492"/>
      <c r="B21" s="259" t="s">
        <v>85</v>
      </c>
      <c r="C21" s="183" t="s">
        <v>86</v>
      </c>
    </row>
  </sheetData>
  <mergeCells count="6">
    <mergeCell ref="A18:A21"/>
    <mergeCell ref="A1:C1"/>
    <mergeCell ref="A2:C2"/>
    <mergeCell ref="A9:A11"/>
    <mergeCell ref="A16:A17"/>
    <mergeCell ref="A6:A8"/>
  </mergeCells>
  <pageMargins left="0.7" right="0.7" top="0.75" bottom="0.75" header="0.3" footer="0.3"/>
  <pageSetup paperSize="9" scale="77" orientation="landscape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2.8.200.93367</Revision>
</Application>
</file>

<file path=customXml/itemProps1.xml><?xml version="1.0" encoding="utf-8"?>
<ds:datastoreItem xmlns:ds="http://schemas.openxmlformats.org/officeDocument/2006/customXml" ds:itemID="{03A639ED-034F-4147-A786-D4A5AE0E9121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12</vt:i4>
      </vt:variant>
    </vt:vector>
  </HeadingPairs>
  <TitlesOfParts>
    <vt:vector size="20" baseType="lpstr">
      <vt:lpstr>Оглавление</vt:lpstr>
      <vt:lpstr>Маты и плиты</vt:lpstr>
      <vt:lpstr>OUT</vt:lpstr>
      <vt:lpstr>ВАЙРЕД МАТ (пал.)</vt:lpstr>
      <vt:lpstr>Цилиндры</vt:lpstr>
      <vt:lpstr>Сопутствующая продукция</vt:lpstr>
      <vt:lpstr>Возможности пр-ва</vt:lpstr>
      <vt:lpstr>Контакты</vt:lpstr>
      <vt:lpstr>'ВАЙРЕД МАТ (пал.)'!Заголовки_для_печати</vt:lpstr>
      <vt:lpstr>'Возможности пр-ва'!Заголовки_для_печати</vt:lpstr>
      <vt:lpstr>'Маты и плиты'!Заголовки_для_печати</vt:lpstr>
      <vt:lpstr>'Сопутствующая продукция'!Заголовки_для_печати</vt:lpstr>
      <vt:lpstr>Цилиндры!Заголовки_для_печати</vt:lpstr>
      <vt:lpstr>'ВАЙРЕД МАТ (пал.)'!Область_печати</vt:lpstr>
      <vt:lpstr>'Возможности пр-ва'!Область_печати</vt:lpstr>
      <vt:lpstr>Контакты!Область_печати</vt:lpstr>
      <vt:lpstr>'Маты и плиты'!Область_печати</vt:lpstr>
      <vt:lpstr>Оглавление!Область_печати</vt:lpstr>
      <vt:lpstr>'Сопутствующая продукция'!Область_печати</vt:lpstr>
      <vt:lpstr>Цилиндры!Область_печати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RW-RUS</dc:creator>
  <cp:lastModifiedBy>Mariya Toschevikova</cp:lastModifiedBy>
  <cp:lastPrinted>2021-07-22T08:04:00Z</cp:lastPrinted>
  <dcterms:created xsi:type="dcterms:W3CDTF">2018-11-01T18:43:59Z</dcterms:created>
  <dcterms:modified xsi:type="dcterms:W3CDTF">2026-03-17T12:34:34Z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1</vt:lpwstr>
  </property>
</Properties>
</file>